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kage\Documents\0横須賀市陸上競技協会HP\downroad\"/>
    </mc:Choice>
  </mc:AlternateContent>
  <xr:revisionPtr revIDLastSave="0" documentId="13_ncr:1_{1602BA40-7B6E-41A2-B1D7-68D9B0E8A58D}" xr6:coauthVersionLast="47" xr6:coauthVersionMax="47" xr10:uidLastSave="{00000000-0000-0000-0000-000000000000}"/>
  <workbookProtection lockStructure="1"/>
  <bookViews>
    <workbookView xWindow="-110" yWindow="-110" windowWidth="19420" windowHeight="11620" tabRatio="794" firstSheet="1" activeTab="1" xr2:uid="{00000000-000D-0000-FFFF-FFFF00000000}"/>
  </bookViews>
  <sheets>
    <sheet name="種目コード" sheetId="2" state="hidden" r:id="rId1"/>
    <sheet name="入力シート" sheetId="1" r:id="rId2"/>
    <sheet name="一覧表①" sheetId="14" r:id="rId3"/>
    <sheet name="一覧表②" sheetId="13" r:id="rId4"/>
    <sheet name="集計用" sheetId="11" r:id="rId5"/>
  </sheets>
  <definedNames>
    <definedName name="_xlnm.Print_Area" localSheetId="2">一覧表①!$A$1:$U$55</definedName>
    <definedName name="_xlnm.Print_Area" localSheetId="3">一覧表②!$A$1:$U$55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64" i="1" l="1"/>
  <c r="K54" i="11" s="1"/>
  <c r="AD2" i="11"/>
  <c r="AE2" i="11"/>
  <c r="AD3" i="11"/>
  <c r="AD4" i="11"/>
  <c r="AD5" i="11"/>
  <c r="AD6" i="11"/>
  <c r="AD7" i="11"/>
  <c r="AD8" i="11"/>
  <c r="AE8" i="11"/>
  <c r="AD9" i="11"/>
  <c r="AD10" i="11"/>
  <c r="AD11" i="11"/>
  <c r="AD12" i="11"/>
  <c r="AD13" i="11"/>
  <c r="K83" i="11"/>
  <c r="L83" i="11"/>
  <c r="M83" i="11"/>
  <c r="K84" i="11"/>
  <c r="L84" i="11"/>
  <c r="M84" i="11"/>
  <c r="K85" i="11"/>
  <c r="L85" i="11"/>
  <c r="M85" i="11"/>
  <c r="K86" i="11"/>
  <c r="L86" i="11"/>
  <c r="M86" i="11"/>
  <c r="K87" i="11"/>
  <c r="L87" i="11"/>
  <c r="M87" i="11"/>
  <c r="K88" i="11"/>
  <c r="L88" i="11"/>
  <c r="M88" i="11"/>
  <c r="K89" i="11"/>
  <c r="L89" i="11"/>
  <c r="M89" i="11"/>
  <c r="K90" i="11"/>
  <c r="L90" i="11"/>
  <c r="M90" i="11"/>
  <c r="K91" i="11"/>
  <c r="L91" i="11"/>
  <c r="M91" i="11"/>
  <c r="K92" i="11"/>
  <c r="L92" i="11"/>
  <c r="M92" i="11"/>
  <c r="K93" i="11"/>
  <c r="L93" i="11"/>
  <c r="M93" i="11"/>
  <c r="K94" i="11"/>
  <c r="L94" i="11"/>
  <c r="M94" i="11"/>
  <c r="K95" i="11"/>
  <c r="L95" i="11"/>
  <c r="M95" i="11"/>
  <c r="K96" i="11"/>
  <c r="L96" i="11"/>
  <c r="M96" i="11"/>
  <c r="K97" i="11"/>
  <c r="L97" i="11"/>
  <c r="M97" i="11"/>
  <c r="K98" i="11"/>
  <c r="L98" i="11"/>
  <c r="M98" i="11"/>
  <c r="K99" i="11"/>
  <c r="L99" i="11"/>
  <c r="M99" i="11"/>
  <c r="K100" i="11"/>
  <c r="L100" i="11"/>
  <c r="M100" i="11"/>
  <c r="K101" i="11"/>
  <c r="L101" i="11"/>
  <c r="M101" i="11"/>
  <c r="K102" i="11"/>
  <c r="L102" i="11"/>
  <c r="M102" i="11"/>
  <c r="K103" i="11"/>
  <c r="L103" i="11"/>
  <c r="M103" i="11"/>
  <c r="K104" i="11"/>
  <c r="L104" i="11"/>
  <c r="M104" i="11"/>
  <c r="K105" i="11"/>
  <c r="L105" i="11"/>
  <c r="M105" i="11"/>
  <c r="K106" i="11"/>
  <c r="L106" i="11"/>
  <c r="M106" i="11"/>
  <c r="K107" i="11"/>
  <c r="L107" i="11"/>
  <c r="M107" i="11"/>
  <c r="K108" i="11"/>
  <c r="L108" i="11"/>
  <c r="M108" i="11"/>
  <c r="K109" i="11"/>
  <c r="L109" i="11"/>
  <c r="M109" i="11"/>
  <c r="K110" i="11"/>
  <c r="L110" i="11"/>
  <c r="M110" i="11"/>
  <c r="K111" i="11"/>
  <c r="L111" i="11"/>
  <c r="M111" i="11"/>
  <c r="K112" i="11"/>
  <c r="L112" i="11"/>
  <c r="M112" i="11"/>
  <c r="K113" i="11"/>
  <c r="L113" i="11"/>
  <c r="M113" i="11"/>
  <c r="K114" i="11"/>
  <c r="L114" i="11"/>
  <c r="M114" i="11"/>
  <c r="K115" i="11"/>
  <c r="L115" i="11"/>
  <c r="M115" i="11"/>
  <c r="K116" i="11"/>
  <c r="L116" i="11"/>
  <c r="M116" i="11"/>
  <c r="K117" i="11"/>
  <c r="L117" i="11"/>
  <c r="M117" i="11"/>
  <c r="K118" i="11"/>
  <c r="L118" i="11"/>
  <c r="M118" i="11"/>
  <c r="K119" i="11"/>
  <c r="L119" i="11"/>
  <c r="M119" i="11"/>
  <c r="K120" i="11"/>
  <c r="L120" i="11"/>
  <c r="M120" i="11"/>
  <c r="K121" i="11"/>
  <c r="L121" i="11"/>
  <c r="M121" i="11"/>
  <c r="K122" i="11"/>
  <c r="L122" i="11"/>
  <c r="M122" i="11"/>
  <c r="K123" i="11"/>
  <c r="L123" i="11"/>
  <c r="M123" i="11"/>
  <c r="K124" i="11"/>
  <c r="L124" i="11"/>
  <c r="M124" i="11"/>
  <c r="K125" i="11"/>
  <c r="L125" i="11"/>
  <c r="M125" i="11"/>
  <c r="K126" i="11"/>
  <c r="L126" i="11"/>
  <c r="M126" i="11"/>
  <c r="K127" i="11"/>
  <c r="L127" i="11"/>
  <c r="M127" i="11"/>
  <c r="K128" i="11"/>
  <c r="L128" i="11"/>
  <c r="M128" i="11"/>
  <c r="K129" i="11"/>
  <c r="L129" i="11"/>
  <c r="M129" i="11"/>
  <c r="K130" i="11"/>
  <c r="L130" i="11"/>
  <c r="M130" i="11"/>
  <c r="K131" i="11"/>
  <c r="L131" i="11"/>
  <c r="M131" i="11"/>
  <c r="K132" i="11"/>
  <c r="L132" i="11"/>
  <c r="M132" i="11"/>
  <c r="K133" i="11"/>
  <c r="L133" i="11"/>
  <c r="M133" i="11"/>
  <c r="K134" i="11"/>
  <c r="L134" i="11"/>
  <c r="M134" i="11"/>
  <c r="K135" i="11"/>
  <c r="L135" i="11"/>
  <c r="M135" i="11"/>
  <c r="K136" i="11"/>
  <c r="L136" i="11"/>
  <c r="M136" i="11"/>
  <c r="K137" i="11"/>
  <c r="L137" i="11"/>
  <c r="M137" i="11"/>
  <c r="K138" i="11"/>
  <c r="L138" i="11"/>
  <c r="M138" i="11"/>
  <c r="K139" i="11"/>
  <c r="L139" i="11"/>
  <c r="M139" i="11"/>
  <c r="K140" i="11"/>
  <c r="L140" i="11"/>
  <c r="M140" i="11"/>
  <c r="K141" i="11"/>
  <c r="L141" i="11"/>
  <c r="M141" i="11"/>
  <c r="K142" i="11"/>
  <c r="L142" i="11"/>
  <c r="M142" i="11"/>
  <c r="K143" i="11"/>
  <c r="L143" i="11"/>
  <c r="M143" i="11"/>
  <c r="K144" i="11"/>
  <c r="L144" i="11"/>
  <c r="M144" i="11"/>
  <c r="K145" i="11"/>
  <c r="L145" i="11"/>
  <c r="M145" i="11"/>
  <c r="K146" i="11"/>
  <c r="L146" i="11"/>
  <c r="M146" i="11"/>
  <c r="K147" i="11"/>
  <c r="L147" i="11"/>
  <c r="M147" i="11"/>
  <c r="K148" i="11"/>
  <c r="L148" i="11"/>
  <c r="M148" i="11"/>
  <c r="K149" i="11"/>
  <c r="L149" i="11"/>
  <c r="M149" i="11"/>
  <c r="K150" i="11"/>
  <c r="L150" i="11"/>
  <c r="M150" i="11"/>
  <c r="K151" i="11"/>
  <c r="L151" i="11"/>
  <c r="M151" i="11"/>
  <c r="K152" i="11"/>
  <c r="L152" i="11"/>
  <c r="M152" i="11"/>
  <c r="K153" i="11"/>
  <c r="L153" i="11"/>
  <c r="M153" i="11"/>
  <c r="K154" i="11"/>
  <c r="L154" i="11"/>
  <c r="M154" i="11"/>
  <c r="K155" i="11"/>
  <c r="L155" i="11"/>
  <c r="M155" i="11"/>
  <c r="K156" i="11"/>
  <c r="L156" i="11"/>
  <c r="M156" i="11"/>
  <c r="K157" i="11"/>
  <c r="L157" i="11"/>
  <c r="M157" i="11"/>
  <c r="K158" i="11"/>
  <c r="L158" i="11"/>
  <c r="M158" i="11"/>
  <c r="K159" i="11"/>
  <c r="L159" i="11"/>
  <c r="M159" i="11"/>
  <c r="K160" i="11"/>
  <c r="L160" i="11"/>
  <c r="M160" i="11"/>
  <c r="K161" i="11"/>
  <c r="L161" i="11"/>
  <c r="M161" i="11"/>
  <c r="M82" i="11"/>
  <c r="L82" i="11"/>
  <c r="L3" i="11"/>
  <c r="M3" i="11"/>
  <c r="K4" i="11"/>
  <c r="L4" i="11"/>
  <c r="M4" i="11"/>
  <c r="K5" i="11"/>
  <c r="L5" i="11"/>
  <c r="M5" i="11"/>
  <c r="K6" i="11"/>
  <c r="L6" i="11"/>
  <c r="M6" i="11"/>
  <c r="K7" i="11"/>
  <c r="L7" i="11"/>
  <c r="M7" i="11"/>
  <c r="K8" i="11"/>
  <c r="L8" i="11"/>
  <c r="M8" i="11"/>
  <c r="K9" i="11"/>
  <c r="L9" i="11"/>
  <c r="M9" i="11"/>
  <c r="K10" i="11"/>
  <c r="L10" i="11"/>
  <c r="M10" i="11"/>
  <c r="K11" i="11"/>
  <c r="L11" i="11"/>
  <c r="M11" i="11"/>
  <c r="K12" i="11"/>
  <c r="L12" i="11"/>
  <c r="M12" i="11"/>
  <c r="K13" i="1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0" i="11"/>
  <c r="L30" i="11"/>
  <c r="M30" i="11"/>
  <c r="K31" i="11"/>
  <c r="L31" i="11"/>
  <c r="M31" i="11"/>
  <c r="K32" i="11"/>
  <c r="L32" i="11"/>
  <c r="M32" i="11"/>
  <c r="K33" i="11"/>
  <c r="L33" i="11"/>
  <c r="M33" i="11"/>
  <c r="K34" i="11"/>
  <c r="L34" i="11"/>
  <c r="M34" i="11"/>
  <c r="K35" i="11"/>
  <c r="L35" i="11"/>
  <c r="M35" i="11"/>
  <c r="K36" i="11"/>
  <c r="L36" i="11"/>
  <c r="M36" i="11"/>
  <c r="K37" i="11"/>
  <c r="L37" i="11"/>
  <c r="M37" i="11"/>
  <c r="K38" i="11"/>
  <c r="L38" i="11"/>
  <c r="M38" i="11"/>
  <c r="K39" i="11"/>
  <c r="L39" i="11"/>
  <c r="M39" i="11"/>
  <c r="K40" i="11"/>
  <c r="L40" i="11"/>
  <c r="M40" i="11"/>
  <c r="K41" i="11"/>
  <c r="L41" i="11"/>
  <c r="M41" i="11"/>
  <c r="K42" i="11"/>
  <c r="L42" i="11"/>
  <c r="M42" i="11"/>
  <c r="K43" i="11"/>
  <c r="L43" i="11"/>
  <c r="M43" i="11"/>
  <c r="K44" i="11"/>
  <c r="L44" i="11"/>
  <c r="M44" i="11"/>
  <c r="K45" i="11"/>
  <c r="L45" i="11"/>
  <c r="M45" i="11"/>
  <c r="K46" i="11"/>
  <c r="L46" i="11"/>
  <c r="M46" i="11"/>
  <c r="K47" i="11"/>
  <c r="L47" i="11"/>
  <c r="M47" i="11"/>
  <c r="K48" i="11"/>
  <c r="L48" i="11"/>
  <c r="M48" i="11"/>
  <c r="K49" i="11"/>
  <c r="L49" i="11"/>
  <c r="M49" i="11"/>
  <c r="K50" i="11"/>
  <c r="L50" i="11"/>
  <c r="M50" i="11"/>
  <c r="K51" i="11"/>
  <c r="L51" i="11"/>
  <c r="M51" i="11"/>
  <c r="K52" i="11"/>
  <c r="L52" i="11"/>
  <c r="M52" i="11"/>
  <c r="K53" i="11"/>
  <c r="L53" i="11"/>
  <c r="M53" i="11"/>
  <c r="L54" i="11"/>
  <c r="M54" i="11"/>
  <c r="K55" i="11"/>
  <c r="L55" i="11"/>
  <c r="M55" i="11"/>
  <c r="K56" i="11"/>
  <c r="L56" i="11"/>
  <c r="M56" i="11"/>
  <c r="K57" i="11"/>
  <c r="L57" i="11"/>
  <c r="M57" i="11"/>
  <c r="K58" i="11"/>
  <c r="L58" i="11"/>
  <c r="M58" i="11"/>
  <c r="K59" i="11"/>
  <c r="L59" i="11"/>
  <c r="M59" i="11"/>
  <c r="K60" i="11"/>
  <c r="L60" i="11"/>
  <c r="M60" i="11"/>
  <c r="K61" i="11"/>
  <c r="L61" i="11"/>
  <c r="M61" i="11"/>
  <c r="K62" i="11"/>
  <c r="L62" i="11"/>
  <c r="M62" i="11"/>
  <c r="K63" i="11"/>
  <c r="L63" i="11"/>
  <c r="M63" i="11"/>
  <c r="K64" i="11"/>
  <c r="L64" i="11"/>
  <c r="M64" i="11"/>
  <c r="K65" i="11"/>
  <c r="L65" i="11"/>
  <c r="M65" i="11"/>
  <c r="K66" i="11"/>
  <c r="L66" i="11"/>
  <c r="M66" i="11"/>
  <c r="K67" i="11"/>
  <c r="L67" i="11"/>
  <c r="M67" i="11"/>
  <c r="K68" i="11"/>
  <c r="L68" i="11"/>
  <c r="M68" i="11"/>
  <c r="K69" i="11"/>
  <c r="L69" i="11"/>
  <c r="M69" i="11"/>
  <c r="K70" i="11"/>
  <c r="L70" i="11"/>
  <c r="M70" i="11"/>
  <c r="K71" i="11"/>
  <c r="L71" i="11"/>
  <c r="M71" i="11"/>
  <c r="K72" i="11"/>
  <c r="L72" i="11"/>
  <c r="M72" i="11"/>
  <c r="K73" i="11"/>
  <c r="L73" i="11"/>
  <c r="M73" i="11"/>
  <c r="K74" i="11"/>
  <c r="L74" i="11"/>
  <c r="M74" i="11"/>
  <c r="K75" i="11"/>
  <c r="L75" i="11"/>
  <c r="M75" i="11"/>
  <c r="K76" i="11"/>
  <c r="L76" i="11"/>
  <c r="M76" i="11"/>
  <c r="K77" i="11"/>
  <c r="L77" i="11"/>
  <c r="M77" i="11"/>
  <c r="K78" i="11"/>
  <c r="L78" i="11"/>
  <c r="M78" i="11"/>
  <c r="K79" i="11"/>
  <c r="L79" i="11"/>
  <c r="M79" i="11"/>
  <c r="K80" i="11"/>
  <c r="L80" i="11"/>
  <c r="M80" i="11"/>
  <c r="K81" i="11"/>
  <c r="L81" i="11"/>
  <c r="M81" i="11"/>
  <c r="M2" i="11"/>
  <c r="L2" i="11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49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48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47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46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45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44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43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42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41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40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39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38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37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36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35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34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33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32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31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30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29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28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27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26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25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24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23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22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21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20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19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17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16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15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14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13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12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11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10" i="14"/>
  <c r="R55" i="14"/>
  <c r="R54" i="14"/>
  <c r="R53" i="14"/>
  <c r="C6" i="14"/>
  <c r="I5" i="14"/>
  <c r="C5" i="14"/>
  <c r="C4" i="14"/>
  <c r="C3" i="14"/>
  <c r="A1" i="14"/>
  <c r="E12" i="1"/>
  <c r="F12" i="1"/>
  <c r="AV48" i="1" s="1"/>
  <c r="G12" i="1"/>
  <c r="H12" i="1"/>
  <c r="I12" i="1"/>
  <c r="J12" i="1"/>
  <c r="AU71" i="1" s="1"/>
  <c r="E13" i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  <c r="E18" i="1"/>
  <c r="F18" i="1"/>
  <c r="G18" i="1"/>
  <c r="H18" i="1"/>
  <c r="I18" i="1"/>
  <c r="AT66" i="1" s="1"/>
  <c r="J18" i="1"/>
  <c r="E19" i="1"/>
  <c r="F19" i="1"/>
  <c r="G19" i="1"/>
  <c r="H19" i="1"/>
  <c r="I19" i="1"/>
  <c r="J19" i="1"/>
  <c r="E20" i="1"/>
  <c r="F20" i="1"/>
  <c r="G20" i="1"/>
  <c r="H20" i="1"/>
  <c r="I20" i="1"/>
  <c r="J20" i="1"/>
  <c r="E21" i="1"/>
  <c r="F21" i="1"/>
  <c r="G21" i="1"/>
  <c r="H21" i="1"/>
  <c r="I21" i="1"/>
  <c r="J21" i="1"/>
  <c r="E22" i="1"/>
  <c r="F22" i="1"/>
  <c r="G22" i="1"/>
  <c r="H22" i="1"/>
  <c r="I22" i="1"/>
  <c r="J22" i="1"/>
  <c r="E23" i="1"/>
  <c r="F23" i="1"/>
  <c r="G23" i="1"/>
  <c r="H23" i="1"/>
  <c r="I23" i="1"/>
  <c r="J23" i="1"/>
  <c r="E24" i="1"/>
  <c r="F24" i="1"/>
  <c r="G24" i="1"/>
  <c r="H24" i="1"/>
  <c r="I24" i="1"/>
  <c r="J24" i="1"/>
  <c r="E25" i="1"/>
  <c r="F25" i="1"/>
  <c r="G25" i="1"/>
  <c r="H25" i="1"/>
  <c r="I25" i="1"/>
  <c r="J25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F29" i="1"/>
  <c r="G29" i="1"/>
  <c r="H29" i="1"/>
  <c r="I29" i="1"/>
  <c r="J29" i="1"/>
  <c r="E30" i="1"/>
  <c r="F30" i="1"/>
  <c r="G30" i="1"/>
  <c r="H30" i="1"/>
  <c r="I30" i="1"/>
  <c r="J30" i="1"/>
  <c r="E31" i="1"/>
  <c r="F31" i="1"/>
  <c r="G31" i="1"/>
  <c r="H31" i="1"/>
  <c r="I31" i="1"/>
  <c r="J31" i="1"/>
  <c r="E32" i="1"/>
  <c r="F32" i="1"/>
  <c r="G32" i="1"/>
  <c r="H32" i="1"/>
  <c r="I32" i="1"/>
  <c r="J32" i="1"/>
  <c r="E33" i="1"/>
  <c r="F33" i="1"/>
  <c r="G33" i="1"/>
  <c r="H33" i="1"/>
  <c r="I33" i="1"/>
  <c r="J33" i="1"/>
  <c r="E34" i="1"/>
  <c r="F34" i="1"/>
  <c r="G34" i="1"/>
  <c r="H34" i="1"/>
  <c r="I34" i="1"/>
  <c r="J34" i="1"/>
  <c r="E35" i="1"/>
  <c r="F35" i="1"/>
  <c r="G35" i="1"/>
  <c r="H35" i="1"/>
  <c r="I35" i="1"/>
  <c r="J35" i="1"/>
  <c r="E36" i="1"/>
  <c r="F36" i="1"/>
  <c r="G36" i="1"/>
  <c r="H36" i="1"/>
  <c r="I36" i="1"/>
  <c r="J36" i="1"/>
  <c r="E37" i="1"/>
  <c r="F37" i="1"/>
  <c r="G37" i="1"/>
  <c r="H37" i="1"/>
  <c r="I37" i="1"/>
  <c r="J37" i="1"/>
  <c r="E38" i="1"/>
  <c r="F38" i="1"/>
  <c r="G38" i="1"/>
  <c r="H38" i="1"/>
  <c r="I38" i="1"/>
  <c r="J38" i="1"/>
  <c r="E39" i="1"/>
  <c r="F39" i="1"/>
  <c r="G39" i="1"/>
  <c r="H39" i="1"/>
  <c r="I39" i="1"/>
  <c r="J39" i="1"/>
  <c r="E40" i="1"/>
  <c r="F40" i="1"/>
  <c r="G40" i="1"/>
  <c r="H40" i="1"/>
  <c r="I40" i="1"/>
  <c r="J40" i="1"/>
  <c r="E41" i="1"/>
  <c r="F41" i="1"/>
  <c r="G41" i="1"/>
  <c r="H41" i="1"/>
  <c r="I41" i="1"/>
  <c r="J41" i="1"/>
  <c r="E42" i="1"/>
  <c r="F42" i="1"/>
  <c r="G42" i="1"/>
  <c r="H42" i="1"/>
  <c r="I42" i="1"/>
  <c r="J42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E48" i="1"/>
  <c r="F48" i="1"/>
  <c r="G48" i="1"/>
  <c r="H48" i="1"/>
  <c r="I48" i="1"/>
  <c r="J48" i="1"/>
  <c r="E49" i="1"/>
  <c r="F49" i="1"/>
  <c r="G49" i="1"/>
  <c r="H49" i="1"/>
  <c r="I49" i="1"/>
  <c r="J49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E57" i="1"/>
  <c r="F57" i="1"/>
  <c r="G57" i="1"/>
  <c r="H57" i="1"/>
  <c r="I57" i="1"/>
  <c r="J57" i="1"/>
  <c r="E58" i="1"/>
  <c r="F58" i="1"/>
  <c r="G58" i="1"/>
  <c r="H58" i="1"/>
  <c r="I58" i="1"/>
  <c r="J58" i="1"/>
  <c r="E59" i="1"/>
  <c r="F59" i="1"/>
  <c r="G59" i="1"/>
  <c r="H59" i="1"/>
  <c r="I59" i="1"/>
  <c r="J59" i="1"/>
  <c r="E60" i="1"/>
  <c r="F60" i="1"/>
  <c r="G60" i="1"/>
  <c r="H60" i="1"/>
  <c r="I60" i="1"/>
  <c r="J60" i="1"/>
  <c r="E61" i="1"/>
  <c r="F61" i="1"/>
  <c r="G61" i="1"/>
  <c r="H61" i="1"/>
  <c r="I61" i="1"/>
  <c r="J61" i="1"/>
  <c r="E62" i="1"/>
  <c r="F62" i="1"/>
  <c r="G62" i="1"/>
  <c r="H62" i="1"/>
  <c r="I62" i="1"/>
  <c r="J62" i="1"/>
  <c r="E63" i="1"/>
  <c r="F63" i="1"/>
  <c r="G63" i="1"/>
  <c r="H63" i="1"/>
  <c r="I63" i="1"/>
  <c r="J63" i="1"/>
  <c r="E64" i="1"/>
  <c r="F64" i="1"/>
  <c r="G64" i="1"/>
  <c r="H64" i="1"/>
  <c r="I64" i="1"/>
  <c r="J64" i="1"/>
  <c r="E65" i="1"/>
  <c r="F65" i="1"/>
  <c r="G65" i="1"/>
  <c r="H65" i="1"/>
  <c r="I65" i="1"/>
  <c r="J65" i="1"/>
  <c r="E66" i="1"/>
  <c r="F66" i="1"/>
  <c r="G66" i="1"/>
  <c r="H66" i="1"/>
  <c r="I66" i="1"/>
  <c r="J66" i="1"/>
  <c r="E67" i="1"/>
  <c r="F67" i="1"/>
  <c r="G67" i="1"/>
  <c r="H67" i="1"/>
  <c r="I67" i="1"/>
  <c r="J67" i="1"/>
  <c r="E68" i="1"/>
  <c r="F68" i="1"/>
  <c r="G68" i="1"/>
  <c r="H68" i="1"/>
  <c r="I68" i="1"/>
  <c r="J68" i="1"/>
  <c r="E69" i="1"/>
  <c r="F69" i="1"/>
  <c r="G69" i="1"/>
  <c r="H69" i="1"/>
  <c r="I69" i="1"/>
  <c r="J69" i="1"/>
  <c r="E70" i="1"/>
  <c r="F70" i="1"/>
  <c r="G70" i="1"/>
  <c r="H70" i="1"/>
  <c r="I70" i="1"/>
  <c r="J70" i="1"/>
  <c r="E71" i="1"/>
  <c r="F71" i="1"/>
  <c r="G71" i="1"/>
  <c r="H71" i="1"/>
  <c r="I71" i="1"/>
  <c r="J71" i="1"/>
  <c r="E72" i="1"/>
  <c r="F72" i="1"/>
  <c r="G72" i="1"/>
  <c r="H72" i="1"/>
  <c r="I72" i="1"/>
  <c r="J72" i="1"/>
  <c r="E73" i="1"/>
  <c r="F73" i="1"/>
  <c r="G73" i="1"/>
  <c r="H73" i="1"/>
  <c r="I73" i="1"/>
  <c r="J73" i="1"/>
  <c r="E74" i="1"/>
  <c r="F74" i="1"/>
  <c r="G74" i="1"/>
  <c r="H74" i="1"/>
  <c r="I74" i="1"/>
  <c r="J74" i="1"/>
  <c r="E75" i="1"/>
  <c r="F75" i="1"/>
  <c r="G75" i="1"/>
  <c r="H75" i="1"/>
  <c r="I75" i="1"/>
  <c r="J75" i="1"/>
  <c r="E76" i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1" i="1"/>
  <c r="F81" i="1"/>
  <c r="G81" i="1"/>
  <c r="H81" i="1"/>
  <c r="I81" i="1"/>
  <c r="J81" i="1"/>
  <c r="E82" i="1"/>
  <c r="F82" i="1"/>
  <c r="G82" i="1"/>
  <c r="H82" i="1"/>
  <c r="I82" i="1"/>
  <c r="J82" i="1"/>
  <c r="E83" i="1"/>
  <c r="F83" i="1"/>
  <c r="G83" i="1"/>
  <c r="H83" i="1"/>
  <c r="I83" i="1"/>
  <c r="J83" i="1"/>
  <c r="E84" i="1"/>
  <c r="F84" i="1"/>
  <c r="G84" i="1"/>
  <c r="H84" i="1"/>
  <c r="I84" i="1"/>
  <c r="J84" i="1"/>
  <c r="E85" i="1"/>
  <c r="F85" i="1"/>
  <c r="G85" i="1"/>
  <c r="H85" i="1"/>
  <c r="I85" i="1"/>
  <c r="J85" i="1"/>
  <c r="E86" i="1"/>
  <c r="F86" i="1"/>
  <c r="G86" i="1"/>
  <c r="H86" i="1"/>
  <c r="I86" i="1"/>
  <c r="J86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E91" i="1"/>
  <c r="F91" i="1"/>
  <c r="G91" i="1"/>
  <c r="H91" i="1"/>
  <c r="I91" i="1"/>
  <c r="J9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27" i="1"/>
  <c r="B27" i="1"/>
  <c r="C27" i="1"/>
  <c r="D27" i="1"/>
  <c r="A28" i="1"/>
  <c r="B28" i="1"/>
  <c r="C28" i="1"/>
  <c r="D28" i="1"/>
  <c r="A29" i="1"/>
  <c r="B29" i="1"/>
  <c r="C29" i="1"/>
  <c r="D29" i="1"/>
  <c r="A30" i="1"/>
  <c r="B30" i="1"/>
  <c r="C30" i="1"/>
  <c r="D30" i="1"/>
  <c r="A31" i="1"/>
  <c r="B31" i="1"/>
  <c r="C31" i="1"/>
  <c r="D31" i="1"/>
  <c r="A32" i="1"/>
  <c r="B32" i="1"/>
  <c r="C32" i="1"/>
  <c r="D32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C42" i="1"/>
  <c r="D42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A48" i="1"/>
  <c r="B48" i="1"/>
  <c r="C48" i="1"/>
  <c r="D48" i="1"/>
  <c r="A49" i="1"/>
  <c r="B49" i="1"/>
  <c r="C49" i="1"/>
  <c r="D49" i="1"/>
  <c r="A50" i="1"/>
  <c r="B50" i="1"/>
  <c r="C50" i="1"/>
  <c r="D50" i="1"/>
  <c r="A51" i="1"/>
  <c r="B51" i="1"/>
  <c r="C51" i="1"/>
  <c r="D51" i="1"/>
  <c r="A52" i="1"/>
  <c r="B52" i="1"/>
  <c r="C52" i="1"/>
  <c r="D52" i="1"/>
  <c r="A53" i="1"/>
  <c r="B53" i="1"/>
  <c r="C53" i="1"/>
  <c r="D53" i="1"/>
  <c r="A54" i="1"/>
  <c r="B54" i="1"/>
  <c r="C54" i="1"/>
  <c r="D54" i="1"/>
  <c r="A55" i="1"/>
  <c r="B55" i="1"/>
  <c r="C55" i="1"/>
  <c r="D55" i="1"/>
  <c r="A56" i="1"/>
  <c r="B56" i="1"/>
  <c r="C56" i="1"/>
  <c r="D56" i="1"/>
  <c r="A57" i="1"/>
  <c r="B57" i="1"/>
  <c r="C57" i="1"/>
  <c r="D57" i="1"/>
  <c r="A58" i="1"/>
  <c r="B58" i="1"/>
  <c r="C58" i="1"/>
  <c r="D58" i="1"/>
  <c r="A59" i="1"/>
  <c r="B59" i="1"/>
  <c r="C59" i="1"/>
  <c r="D59" i="1"/>
  <c r="A60" i="1"/>
  <c r="B60" i="1"/>
  <c r="C60" i="1"/>
  <c r="D60" i="1"/>
  <c r="A61" i="1"/>
  <c r="B61" i="1"/>
  <c r="C61" i="1"/>
  <c r="D61" i="1"/>
  <c r="A62" i="1"/>
  <c r="B62" i="1"/>
  <c r="C62" i="1"/>
  <c r="D62" i="1"/>
  <c r="A63" i="1"/>
  <c r="B63" i="1"/>
  <c r="C63" i="1"/>
  <c r="D63" i="1"/>
  <c r="A64" i="1"/>
  <c r="B64" i="1"/>
  <c r="C64" i="1"/>
  <c r="D64" i="1"/>
  <c r="A65" i="1"/>
  <c r="B65" i="1"/>
  <c r="C65" i="1"/>
  <c r="D65" i="1"/>
  <c r="A66" i="1"/>
  <c r="B66" i="1"/>
  <c r="C66" i="1"/>
  <c r="D66" i="1"/>
  <c r="A67" i="1"/>
  <c r="B67" i="1"/>
  <c r="C67" i="1"/>
  <c r="D67" i="1"/>
  <c r="A68" i="1"/>
  <c r="B68" i="1"/>
  <c r="C68" i="1"/>
  <c r="D68" i="1"/>
  <c r="A69" i="1"/>
  <c r="B69" i="1"/>
  <c r="C69" i="1"/>
  <c r="D69" i="1"/>
  <c r="A70" i="1"/>
  <c r="B70" i="1"/>
  <c r="C70" i="1"/>
  <c r="D70" i="1"/>
  <c r="A71" i="1"/>
  <c r="B71" i="1"/>
  <c r="C71" i="1"/>
  <c r="D71" i="1"/>
  <c r="A72" i="1"/>
  <c r="B72" i="1"/>
  <c r="C72" i="1"/>
  <c r="D72" i="1"/>
  <c r="A73" i="1"/>
  <c r="B73" i="1"/>
  <c r="C73" i="1"/>
  <c r="D73" i="1"/>
  <c r="A74" i="1"/>
  <c r="B74" i="1"/>
  <c r="C74" i="1"/>
  <c r="D74" i="1"/>
  <c r="A75" i="1"/>
  <c r="B75" i="1"/>
  <c r="C75" i="1"/>
  <c r="D75" i="1"/>
  <c r="A76" i="1"/>
  <c r="B76" i="1"/>
  <c r="C76" i="1"/>
  <c r="D76" i="1"/>
  <c r="A77" i="1"/>
  <c r="B77" i="1"/>
  <c r="C77" i="1"/>
  <c r="D77" i="1"/>
  <c r="A78" i="1"/>
  <c r="B78" i="1"/>
  <c r="C78" i="1"/>
  <c r="D78" i="1"/>
  <c r="A79" i="1"/>
  <c r="B79" i="1"/>
  <c r="C79" i="1"/>
  <c r="D79" i="1"/>
  <c r="A80" i="1"/>
  <c r="B80" i="1"/>
  <c r="C80" i="1"/>
  <c r="D80" i="1"/>
  <c r="A81" i="1"/>
  <c r="B81" i="1"/>
  <c r="C81" i="1"/>
  <c r="D81" i="1"/>
  <c r="A82" i="1"/>
  <c r="B82" i="1"/>
  <c r="C82" i="1"/>
  <c r="D82" i="1"/>
  <c r="A83" i="1"/>
  <c r="B83" i="1"/>
  <c r="C83" i="1"/>
  <c r="D83" i="1"/>
  <c r="A84" i="1"/>
  <c r="B84" i="1"/>
  <c r="C84" i="1"/>
  <c r="D84" i="1"/>
  <c r="A85" i="1"/>
  <c r="B85" i="1"/>
  <c r="C85" i="1"/>
  <c r="D85" i="1"/>
  <c r="A86" i="1"/>
  <c r="B86" i="1"/>
  <c r="C86" i="1"/>
  <c r="D86" i="1"/>
  <c r="A87" i="1"/>
  <c r="B87" i="1"/>
  <c r="C87" i="1"/>
  <c r="D87" i="1"/>
  <c r="A88" i="1"/>
  <c r="B88" i="1"/>
  <c r="C88" i="1"/>
  <c r="D88" i="1"/>
  <c r="A89" i="1"/>
  <c r="B89" i="1"/>
  <c r="C89" i="1"/>
  <c r="D89" i="1"/>
  <c r="A90" i="1"/>
  <c r="B90" i="1"/>
  <c r="C90" i="1"/>
  <c r="D90" i="1"/>
  <c r="A91" i="1"/>
  <c r="B91" i="1"/>
  <c r="C91" i="1"/>
  <c r="D91" i="1"/>
  <c r="E10" i="1"/>
  <c r="A10" i="1"/>
  <c r="AR64" i="1" l="1"/>
  <c r="AU70" i="1"/>
  <c r="AT75" i="1"/>
  <c r="AU74" i="1"/>
  <c r="AV73" i="1"/>
  <c r="AR73" i="1"/>
  <c r="AS72" i="1"/>
  <c r="AT71" i="1"/>
  <c r="AV47" i="1"/>
  <c r="AV70" i="1"/>
  <c r="AS75" i="1"/>
  <c r="AT74" i="1"/>
  <c r="AU73" i="1"/>
  <c r="AV72" i="1"/>
  <c r="AR72" i="1"/>
  <c r="AS71" i="1"/>
  <c r="AV16" i="1"/>
  <c r="AS70" i="1"/>
  <c r="AV75" i="1"/>
  <c r="AR75" i="1"/>
  <c r="AS74" i="1"/>
  <c r="AT73" i="1"/>
  <c r="AU72" i="1"/>
  <c r="AV71" i="1"/>
  <c r="AR71" i="1"/>
  <c r="AV45" i="1"/>
  <c r="AT70" i="1"/>
  <c r="AU75" i="1"/>
  <c r="AV74" i="1"/>
  <c r="AR74" i="1"/>
  <c r="AS73" i="1"/>
  <c r="AT72" i="1"/>
  <c r="AR65" i="1"/>
  <c r="AU69" i="1"/>
  <c r="AS67" i="1"/>
  <c r="AU64" i="1"/>
  <c r="AT69" i="1"/>
  <c r="AU68" i="1"/>
  <c r="AV67" i="1"/>
  <c r="AR67" i="1"/>
  <c r="AS66" i="1"/>
  <c r="AT65" i="1"/>
  <c r="AT64" i="1"/>
  <c r="AV68" i="1"/>
  <c r="AU65" i="1"/>
  <c r="AV64" i="1"/>
  <c r="AS69" i="1"/>
  <c r="AT68" i="1"/>
  <c r="AU67" i="1"/>
  <c r="AV66" i="1"/>
  <c r="AR66" i="1"/>
  <c r="AS65" i="1"/>
  <c r="AR68" i="1"/>
  <c r="AS64" i="1"/>
  <c r="AV69" i="1"/>
  <c r="AR69" i="1"/>
  <c r="AS68" i="1"/>
  <c r="AT67" i="1"/>
  <c r="AU66" i="1"/>
  <c r="AV65" i="1"/>
  <c r="AR70" i="1"/>
  <c r="AV54" i="1"/>
  <c r="AS39" i="1"/>
  <c r="AS31" i="1"/>
  <c r="Z9" i="11" s="1"/>
  <c r="AS25" i="1"/>
  <c r="Z3" i="11" s="1"/>
  <c r="AU40" i="1"/>
  <c r="AS51" i="1"/>
  <c r="AS44" i="1"/>
  <c r="AV46" i="1"/>
  <c r="AV15" i="1"/>
  <c r="AS45" i="1"/>
  <c r="AV49" i="1"/>
  <c r="AV58" i="1"/>
  <c r="AV60" i="1"/>
  <c r="AV59" i="1"/>
  <c r="AS56" i="1"/>
  <c r="AS57" i="1"/>
  <c r="AV61" i="1"/>
  <c r="AV57" i="1"/>
  <c r="AT56" i="1"/>
  <c r="AU61" i="1"/>
  <c r="AU60" i="1"/>
  <c r="AU59" i="1"/>
  <c r="AU58" i="1"/>
  <c r="AU57" i="1"/>
  <c r="AU56" i="1"/>
  <c r="AT61" i="1"/>
  <c r="AT60" i="1"/>
  <c r="AT59" i="1"/>
  <c r="AT58" i="1"/>
  <c r="AT57" i="1"/>
  <c r="AV56" i="1"/>
  <c r="AS61" i="1"/>
  <c r="AS60" i="1"/>
  <c r="AS59" i="1"/>
  <c r="AS58" i="1"/>
  <c r="AS50" i="1"/>
  <c r="AV53" i="1"/>
  <c r="AV52" i="1"/>
  <c r="AV51" i="1"/>
  <c r="AT50" i="1"/>
  <c r="AU55" i="1"/>
  <c r="AU54" i="1"/>
  <c r="AU53" i="1"/>
  <c r="AU52" i="1"/>
  <c r="AU51" i="1"/>
  <c r="AV55" i="1"/>
  <c r="AU50" i="1"/>
  <c r="AT55" i="1"/>
  <c r="AT54" i="1"/>
  <c r="AT53" i="1"/>
  <c r="AT52" i="1"/>
  <c r="AT51" i="1"/>
  <c r="AV50" i="1"/>
  <c r="AS55" i="1"/>
  <c r="AS54" i="1"/>
  <c r="AS53" i="1"/>
  <c r="AS52" i="1"/>
  <c r="AT44" i="1"/>
  <c r="AU49" i="1"/>
  <c r="AU48" i="1"/>
  <c r="AU47" i="1"/>
  <c r="AU46" i="1"/>
  <c r="AU45" i="1"/>
  <c r="AU44" i="1"/>
  <c r="AT49" i="1"/>
  <c r="AT48" i="1"/>
  <c r="AT47" i="1"/>
  <c r="AT46" i="1"/>
  <c r="AT45" i="1"/>
  <c r="AV44" i="1"/>
  <c r="AS49" i="1"/>
  <c r="AS48" i="1"/>
  <c r="AS47" i="1"/>
  <c r="AS46" i="1"/>
  <c r="AS38" i="1"/>
  <c r="AV42" i="1"/>
  <c r="AV40" i="1"/>
  <c r="AU43" i="1"/>
  <c r="AU42" i="1"/>
  <c r="AU41" i="1"/>
  <c r="AU39" i="1"/>
  <c r="AU38" i="1"/>
  <c r="AT43" i="1"/>
  <c r="AT42" i="1"/>
  <c r="AT41" i="1"/>
  <c r="AT40" i="1"/>
  <c r="AT39" i="1"/>
  <c r="AV43" i="1"/>
  <c r="AV41" i="1"/>
  <c r="AV39" i="1"/>
  <c r="AT38" i="1"/>
  <c r="AV38" i="1"/>
  <c r="AS43" i="1"/>
  <c r="AS42" i="1"/>
  <c r="AS41" i="1"/>
  <c r="AS40" i="1"/>
  <c r="AS30" i="1"/>
  <c r="Z8" i="11" s="1"/>
  <c r="AV35" i="1"/>
  <c r="AC13" i="11" s="1"/>
  <c r="AV34" i="1"/>
  <c r="AC12" i="11" s="1"/>
  <c r="AV33" i="1"/>
  <c r="AC11" i="11" s="1"/>
  <c r="AV32" i="1"/>
  <c r="AC10" i="11" s="1"/>
  <c r="AV31" i="1"/>
  <c r="AC9" i="11" s="1"/>
  <c r="AT30" i="1"/>
  <c r="AA8" i="11" s="1"/>
  <c r="AU35" i="1"/>
  <c r="AB13" i="11" s="1"/>
  <c r="AU34" i="1"/>
  <c r="AB12" i="11" s="1"/>
  <c r="AU33" i="1"/>
  <c r="AB11" i="11" s="1"/>
  <c r="AU32" i="1"/>
  <c r="AB10" i="11" s="1"/>
  <c r="AU31" i="1"/>
  <c r="AB9" i="11" s="1"/>
  <c r="AU30" i="1"/>
  <c r="AB8" i="11" s="1"/>
  <c r="AT35" i="1"/>
  <c r="AA13" i="11" s="1"/>
  <c r="AT34" i="1"/>
  <c r="AA12" i="11" s="1"/>
  <c r="AT33" i="1"/>
  <c r="AA11" i="11" s="1"/>
  <c r="AT32" i="1"/>
  <c r="AA10" i="11" s="1"/>
  <c r="AT31" i="1"/>
  <c r="AA9" i="11" s="1"/>
  <c r="AV30" i="1"/>
  <c r="AC8" i="11" s="1"/>
  <c r="AS35" i="1"/>
  <c r="Z13" i="11" s="1"/>
  <c r="AS34" i="1"/>
  <c r="Z12" i="11" s="1"/>
  <c r="AS33" i="1"/>
  <c r="Z11" i="11" s="1"/>
  <c r="AS32" i="1"/>
  <c r="Z10" i="11" s="1"/>
  <c r="AS24" i="1"/>
  <c r="Z2" i="11" s="1"/>
  <c r="AV29" i="1"/>
  <c r="AC7" i="11" s="1"/>
  <c r="AV28" i="1"/>
  <c r="AC6" i="11" s="1"/>
  <c r="AV27" i="1"/>
  <c r="AC5" i="11" s="1"/>
  <c r="AV26" i="1"/>
  <c r="AC4" i="11" s="1"/>
  <c r="AV25" i="1"/>
  <c r="AC3" i="11" s="1"/>
  <c r="AT24" i="1"/>
  <c r="AA2" i="11" s="1"/>
  <c r="AU29" i="1"/>
  <c r="AB7" i="11" s="1"/>
  <c r="AU28" i="1"/>
  <c r="AB6" i="11" s="1"/>
  <c r="AU27" i="1"/>
  <c r="AB5" i="11" s="1"/>
  <c r="AU26" i="1"/>
  <c r="AB4" i="11" s="1"/>
  <c r="AU25" i="1"/>
  <c r="AB3" i="11" s="1"/>
  <c r="AU24" i="1"/>
  <c r="AB2" i="11" s="1"/>
  <c r="AT29" i="1"/>
  <c r="AA7" i="11" s="1"/>
  <c r="AT28" i="1"/>
  <c r="AA6" i="11" s="1"/>
  <c r="AT27" i="1"/>
  <c r="AA5" i="11" s="1"/>
  <c r="AT26" i="1"/>
  <c r="AA4" i="11" s="1"/>
  <c r="AT25" i="1"/>
  <c r="AA3" i="11" s="1"/>
  <c r="AV24" i="1"/>
  <c r="AC2" i="11" s="1"/>
  <c r="AS29" i="1"/>
  <c r="Z7" i="11" s="1"/>
  <c r="AS28" i="1"/>
  <c r="Z6" i="11" s="1"/>
  <c r="AS27" i="1"/>
  <c r="Z5" i="11" s="1"/>
  <c r="AS26" i="1"/>
  <c r="Z4" i="11" s="1"/>
  <c r="AV20" i="1"/>
  <c r="AV21" i="1"/>
  <c r="AV22" i="1"/>
  <c r="AS18" i="1"/>
  <c r="AS19" i="1"/>
  <c r="AV23" i="1"/>
  <c r="AV19" i="1"/>
  <c r="AT18" i="1"/>
  <c r="AU23" i="1"/>
  <c r="AU22" i="1"/>
  <c r="AU21" i="1"/>
  <c r="AU20" i="1"/>
  <c r="AU19" i="1"/>
  <c r="AU18" i="1"/>
  <c r="AT23" i="1"/>
  <c r="AT22" i="1"/>
  <c r="AT21" i="1"/>
  <c r="AT20" i="1"/>
  <c r="AT19" i="1"/>
  <c r="AV18" i="1"/>
  <c r="AS23" i="1"/>
  <c r="AS22" i="1"/>
  <c r="AS21" i="1"/>
  <c r="AS20" i="1"/>
  <c r="AV14" i="1"/>
  <c r="AV17" i="1"/>
  <c r="AV13" i="1"/>
  <c r="AU17" i="1"/>
  <c r="AU16" i="1"/>
  <c r="AU15" i="1"/>
  <c r="AU14" i="1"/>
  <c r="AU13" i="1"/>
  <c r="AT17" i="1"/>
  <c r="AT16" i="1"/>
  <c r="AT15" i="1"/>
  <c r="AT14" i="1"/>
  <c r="AT13" i="1"/>
  <c r="AS17" i="1"/>
  <c r="AS16" i="1"/>
  <c r="AS15" i="1"/>
  <c r="AS14" i="1"/>
  <c r="AS13" i="1"/>
  <c r="AS12" i="1"/>
  <c r="AT12" i="1"/>
  <c r="AU12" i="1"/>
  <c r="AV12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AH6" i="1" l="1"/>
  <c r="E54" i="14" s="1"/>
  <c r="AG6" i="1"/>
  <c r="E53" i="14" s="1"/>
  <c r="AF6" i="1"/>
  <c r="E52" i="14" s="1"/>
  <c r="E55" i="14" s="1"/>
  <c r="A11" i="13" l="1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A12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A13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A14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A15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A16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A17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A18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A19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A20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A21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A22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A23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A24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A25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A26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A27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A28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A29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A30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A31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A32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A33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A34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A35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A36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A37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A38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A39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A40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A41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A42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A43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A44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A45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A46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A47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A48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A49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10" i="13"/>
  <c r="C6" i="13"/>
  <c r="I5" i="13"/>
  <c r="C5" i="13"/>
  <c r="C4" i="13"/>
  <c r="C3" i="13"/>
  <c r="A1" i="13"/>
  <c r="BG8" i="11"/>
  <c r="BG2" i="11"/>
  <c r="BF13" i="11"/>
  <c r="BF12" i="11"/>
  <c r="BF11" i="11"/>
  <c r="BF10" i="11"/>
  <c r="BF9" i="11"/>
  <c r="BF8" i="11"/>
  <c r="BF7" i="11"/>
  <c r="BF6" i="11"/>
  <c r="BF5" i="11"/>
  <c r="BF4" i="11"/>
  <c r="BF3" i="11"/>
  <c r="BF2" i="11"/>
  <c r="AW8" i="11"/>
  <c r="AW2" i="11"/>
  <c r="AN8" i="11"/>
  <c r="AN2" i="11"/>
  <c r="AV13" i="11"/>
  <c r="AV12" i="11"/>
  <c r="AV11" i="11"/>
  <c r="AV10" i="11"/>
  <c r="AV9" i="11"/>
  <c r="AV8" i="11"/>
  <c r="AV7" i="11"/>
  <c r="AV6" i="11"/>
  <c r="AV5" i="11"/>
  <c r="AV4" i="11"/>
  <c r="AV3" i="11"/>
  <c r="AV2" i="11"/>
  <c r="AM13" i="11"/>
  <c r="AM12" i="11"/>
  <c r="AM11" i="11"/>
  <c r="AM10" i="11"/>
  <c r="AM9" i="11"/>
  <c r="AM8" i="11"/>
  <c r="AM7" i="11"/>
  <c r="AM6" i="11"/>
  <c r="AM5" i="11"/>
  <c r="AM4" i="11"/>
  <c r="AM3" i="11"/>
  <c r="AM2" i="11"/>
  <c r="I147" i="11"/>
  <c r="J147" i="11"/>
  <c r="I148" i="11"/>
  <c r="J148" i="11"/>
  <c r="I149" i="11"/>
  <c r="J149" i="11"/>
  <c r="I150" i="11"/>
  <c r="J150" i="11"/>
  <c r="I151" i="11"/>
  <c r="J151" i="11"/>
  <c r="I152" i="11"/>
  <c r="J152" i="11"/>
  <c r="I153" i="11"/>
  <c r="J153" i="11"/>
  <c r="I154" i="11"/>
  <c r="J154" i="11"/>
  <c r="I155" i="11"/>
  <c r="J155" i="11"/>
  <c r="I156" i="11"/>
  <c r="J156" i="11"/>
  <c r="I157" i="11"/>
  <c r="J157" i="11"/>
  <c r="I158" i="11"/>
  <c r="J158" i="11"/>
  <c r="I159" i="11"/>
  <c r="J159" i="11"/>
  <c r="I160" i="11"/>
  <c r="J160" i="11"/>
  <c r="I161" i="11"/>
  <c r="J161" i="11"/>
  <c r="B83" i="11"/>
  <c r="C83" i="11"/>
  <c r="D83" i="11"/>
  <c r="E83" i="11"/>
  <c r="F83" i="11"/>
  <c r="B84" i="11"/>
  <c r="C84" i="11"/>
  <c r="D84" i="11"/>
  <c r="E84" i="11"/>
  <c r="F84" i="11"/>
  <c r="B85" i="11"/>
  <c r="C85" i="11"/>
  <c r="D85" i="11"/>
  <c r="E85" i="11"/>
  <c r="F85" i="11"/>
  <c r="B86" i="11"/>
  <c r="C86" i="11"/>
  <c r="D86" i="11"/>
  <c r="E86" i="11"/>
  <c r="F86" i="11"/>
  <c r="B87" i="11"/>
  <c r="C87" i="11"/>
  <c r="D87" i="11"/>
  <c r="E87" i="11"/>
  <c r="F87" i="11"/>
  <c r="B88" i="11"/>
  <c r="C88" i="11"/>
  <c r="D88" i="11"/>
  <c r="E88" i="11"/>
  <c r="F88" i="11"/>
  <c r="B89" i="11"/>
  <c r="C89" i="11"/>
  <c r="D89" i="11"/>
  <c r="E89" i="11"/>
  <c r="F89" i="11"/>
  <c r="B90" i="11"/>
  <c r="C90" i="11"/>
  <c r="D90" i="11"/>
  <c r="E90" i="11"/>
  <c r="F90" i="11"/>
  <c r="B91" i="11"/>
  <c r="C91" i="11"/>
  <c r="D91" i="11"/>
  <c r="E91" i="11"/>
  <c r="F91" i="11"/>
  <c r="B92" i="11"/>
  <c r="C92" i="11"/>
  <c r="D92" i="11"/>
  <c r="E92" i="11"/>
  <c r="F92" i="11"/>
  <c r="B93" i="11"/>
  <c r="C93" i="11"/>
  <c r="D93" i="11"/>
  <c r="E93" i="11"/>
  <c r="F93" i="11"/>
  <c r="B94" i="11"/>
  <c r="C94" i="11"/>
  <c r="D94" i="11"/>
  <c r="E94" i="11"/>
  <c r="F94" i="11"/>
  <c r="B95" i="11"/>
  <c r="C95" i="11"/>
  <c r="D95" i="11"/>
  <c r="E95" i="11"/>
  <c r="F95" i="11"/>
  <c r="B96" i="11"/>
  <c r="C96" i="11"/>
  <c r="D96" i="11"/>
  <c r="E96" i="11"/>
  <c r="F96" i="11"/>
  <c r="B97" i="11"/>
  <c r="C97" i="11"/>
  <c r="D97" i="11"/>
  <c r="E97" i="11"/>
  <c r="F97" i="11"/>
  <c r="B98" i="11"/>
  <c r="C98" i="11"/>
  <c r="D98" i="11"/>
  <c r="E98" i="11"/>
  <c r="F98" i="11"/>
  <c r="B99" i="11"/>
  <c r="C99" i="11"/>
  <c r="D99" i="11"/>
  <c r="E99" i="11"/>
  <c r="F99" i="11"/>
  <c r="B100" i="11"/>
  <c r="C100" i="11"/>
  <c r="D100" i="11"/>
  <c r="E100" i="11"/>
  <c r="F100" i="11"/>
  <c r="B101" i="11"/>
  <c r="C101" i="11"/>
  <c r="D101" i="11"/>
  <c r="E101" i="11"/>
  <c r="F101" i="11"/>
  <c r="B102" i="11"/>
  <c r="C102" i="11"/>
  <c r="D102" i="11"/>
  <c r="E102" i="11"/>
  <c r="F102" i="11"/>
  <c r="B103" i="11"/>
  <c r="C103" i="11"/>
  <c r="D103" i="11"/>
  <c r="E103" i="11"/>
  <c r="F103" i="11"/>
  <c r="B104" i="11"/>
  <c r="C104" i="11"/>
  <c r="D104" i="11"/>
  <c r="E104" i="11"/>
  <c r="F104" i="11"/>
  <c r="B105" i="11"/>
  <c r="C105" i="11"/>
  <c r="D105" i="11"/>
  <c r="E105" i="11"/>
  <c r="F105" i="11"/>
  <c r="B106" i="11"/>
  <c r="C106" i="11"/>
  <c r="D106" i="11"/>
  <c r="E106" i="11"/>
  <c r="F106" i="11"/>
  <c r="B107" i="11"/>
  <c r="C107" i="11"/>
  <c r="D107" i="11"/>
  <c r="E107" i="11"/>
  <c r="F107" i="11"/>
  <c r="B108" i="11"/>
  <c r="C108" i="11"/>
  <c r="D108" i="11"/>
  <c r="E108" i="11"/>
  <c r="F108" i="11"/>
  <c r="B109" i="11"/>
  <c r="C109" i="11"/>
  <c r="D109" i="11"/>
  <c r="E109" i="11"/>
  <c r="F109" i="11"/>
  <c r="B110" i="11"/>
  <c r="C110" i="11"/>
  <c r="D110" i="11"/>
  <c r="E110" i="11"/>
  <c r="F110" i="11"/>
  <c r="B111" i="11"/>
  <c r="C111" i="11"/>
  <c r="D111" i="11"/>
  <c r="E111" i="11"/>
  <c r="F111" i="11"/>
  <c r="B112" i="11"/>
  <c r="C112" i="11"/>
  <c r="D112" i="11"/>
  <c r="E112" i="11"/>
  <c r="F112" i="11"/>
  <c r="B113" i="11"/>
  <c r="C113" i="11"/>
  <c r="D113" i="11"/>
  <c r="E113" i="11"/>
  <c r="F113" i="11"/>
  <c r="B114" i="11"/>
  <c r="C114" i="11"/>
  <c r="D114" i="11"/>
  <c r="E114" i="11"/>
  <c r="F114" i="11"/>
  <c r="B115" i="11"/>
  <c r="C115" i="11"/>
  <c r="D115" i="11"/>
  <c r="E115" i="11"/>
  <c r="F115" i="11"/>
  <c r="B116" i="11"/>
  <c r="C116" i="11"/>
  <c r="D116" i="11"/>
  <c r="E116" i="11"/>
  <c r="F116" i="11"/>
  <c r="B117" i="11"/>
  <c r="C117" i="11"/>
  <c r="D117" i="11"/>
  <c r="E117" i="11"/>
  <c r="F117" i="11"/>
  <c r="B118" i="11"/>
  <c r="C118" i="11"/>
  <c r="D118" i="11"/>
  <c r="E118" i="11"/>
  <c r="F118" i="11"/>
  <c r="B119" i="11"/>
  <c r="C119" i="11"/>
  <c r="D119" i="11"/>
  <c r="E119" i="11"/>
  <c r="F119" i="11"/>
  <c r="B120" i="11"/>
  <c r="C120" i="11"/>
  <c r="D120" i="11"/>
  <c r="E120" i="11"/>
  <c r="F120" i="11"/>
  <c r="B121" i="11"/>
  <c r="C121" i="11"/>
  <c r="D121" i="11"/>
  <c r="E121" i="11"/>
  <c r="F121" i="11"/>
  <c r="B122" i="11"/>
  <c r="C122" i="11"/>
  <c r="D122" i="11"/>
  <c r="E122" i="11"/>
  <c r="F122" i="11"/>
  <c r="B123" i="11"/>
  <c r="C123" i="11"/>
  <c r="D123" i="11"/>
  <c r="E123" i="11"/>
  <c r="F123" i="11"/>
  <c r="B124" i="11"/>
  <c r="C124" i="11"/>
  <c r="D124" i="11"/>
  <c r="E124" i="11"/>
  <c r="F124" i="11"/>
  <c r="B125" i="11"/>
  <c r="C125" i="11"/>
  <c r="D125" i="11"/>
  <c r="E125" i="11"/>
  <c r="F125" i="11"/>
  <c r="B126" i="11"/>
  <c r="C126" i="11"/>
  <c r="D126" i="11"/>
  <c r="E126" i="11"/>
  <c r="F126" i="11"/>
  <c r="B127" i="11"/>
  <c r="C127" i="11"/>
  <c r="D127" i="11"/>
  <c r="E127" i="11"/>
  <c r="F127" i="11"/>
  <c r="B128" i="11"/>
  <c r="C128" i="11"/>
  <c r="D128" i="11"/>
  <c r="E128" i="11"/>
  <c r="F128" i="11"/>
  <c r="B129" i="11"/>
  <c r="C129" i="11"/>
  <c r="D129" i="11"/>
  <c r="E129" i="11"/>
  <c r="F129" i="11"/>
  <c r="B130" i="11"/>
  <c r="C130" i="11"/>
  <c r="D130" i="11"/>
  <c r="E130" i="11"/>
  <c r="F130" i="11"/>
  <c r="B131" i="11"/>
  <c r="C131" i="11"/>
  <c r="D131" i="11"/>
  <c r="E131" i="11"/>
  <c r="F131" i="11"/>
  <c r="B132" i="11"/>
  <c r="C132" i="11"/>
  <c r="D132" i="11"/>
  <c r="E132" i="11"/>
  <c r="F132" i="11"/>
  <c r="B133" i="11"/>
  <c r="C133" i="11"/>
  <c r="D133" i="11"/>
  <c r="E133" i="11"/>
  <c r="F133" i="11"/>
  <c r="B134" i="11"/>
  <c r="C134" i="11"/>
  <c r="D134" i="11"/>
  <c r="E134" i="11"/>
  <c r="F134" i="11"/>
  <c r="B135" i="11"/>
  <c r="C135" i="11"/>
  <c r="D135" i="11"/>
  <c r="E135" i="11"/>
  <c r="F135" i="11"/>
  <c r="B136" i="11"/>
  <c r="C136" i="11"/>
  <c r="D136" i="11"/>
  <c r="E136" i="11"/>
  <c r="F136" i="11"/>
  <c r="B137" i="11"/>
  <c r="C137" i="11"/>
  <c r="D137" i="11"/>
  <c r="E137" i="11"/>
  <c r="F137" i="11"/>
  <c r="B138" i="11"/>
  <c r="C138" i="11"/>
  <c r="D138" i="11"/>
  <c r="E138" i="11"/>
  <c r="F138" i="11"/>
  <c r="B139" i="11"/>
  <c r="C139" i="11"/>
  <c r="D139" i="11"/>
  <c r="E139" i="11"/>
  <c r="F139" i="11"/>
  <c r="B140" i="11"/>
  <c r="C140" i="11"/>
  <c r="D140" i="11"/>
  <c r="E140" i="11"/>
  <c r="F140" i="11"/>
  <c r="B141" i="11"/>
  <c r="C141" i="11"/>
  <c r="D141" i="11"/>
  <c r="E141" i="11"/>
  <c r="F141" i="11"/>
  <c r="B142" i="11"/>
  <c r="C142" i="11"/>
  <c r="D142" i="11"/>
  <c r="E142" i="11"/>
  <c r="F142" i="11"/>
  <c r="B143" i="11"/>
  <c r="C143" i="11"/>
  <c r="D143" i="11"/>
  <c r="E143" i="11"/>
  <c r="F143" i="11"/>
  <c r="B144" i="11"/>
  <c r="C144" i="11"/>
  <c r="D144" i="11"/>
  <c r="E144" i="11"/>
  <c r="F144" i="11"/>
  <c r="B145" i="11"/>
  <c r="C145" i="11"/>
  <c r="D145" i="11"/>
  <c r="E145" i="11"/>
  <c r="F145" i="11"/>
  <c r="B146" i="11"/>
  <c r="C146" i="11"/>
  <c r="D146" i="11"/>
  <c r="E146" i="11"/>
  <c r="F146" i="11"/>
  <c r="B147" i="11"/>
  <c r="C147" i="11"/>
  <c r="D147" i="11"/>
  <c r="E147" i="11"/>
  <c r="F147" i="11"/>
  <c r="B148" i="11"/>
  <c r="C148" i="11"/>
  <c r="D148" i="11"/>
  <c r="E148" i="11"/>
  <c r="F148" i="11"/>
  <c r="B149" i="11"/>
  <c r="C149" i="11"/>
  <c r="D149" i="11"/>
  <c r="E149" i="11"/>
  <c r="F149" i="11"/>
  <c r="B150" i="11"/>
  <c r="C150" i="11"/>
  <c r="D150" i="11"/>
  <c r="E150" i="11"/>
  <c r="F150" i="11"/>
  <c r="B151" i="11"/>
  <c r="C151" i="11"/>
  <c r="D151" i="11"/>
  <c r="E151" i="11"/>
  <c r="F151" i="11"/>
  <c r="B152" i="11"/>
  <c r="C152" i="11"/>
  <c r="D152" i="11"/>
  <c r="E152" i="11"/>
  <c r="F152" i="11"/>
  <c r="B153" i="11"/>
  <c r="C153" i="11"/>
  <c r="D153" i="11"/>
  <c r="E153" i="11"/>
  <c r="F153" i="11"/>
  <c r="B154" i="11"/>
  <c r="C154" i="11"/>
  <c r="D154" i="11"/>
  <c r="E154" i="11"/>
  <c r="F154" i="11"/>
  <c r="B155" i="11"/>
  <c r="C155" i="11"/>
  <c r="D155" i="11"/>
  <c r="E155" i="11"/>
  <c r="F155" i="11"/>
  <c r="B156" i="11"/>
  <c r="C156" i="11"/>
  <c r="D156" i="11"/>
  <c r="E156" i="11"/>
  <c r="F156" i="11"/>
  <c r="B157" i="11"/>
  <c r="C157" i="11"/>
  <c r="D157" i="11"/>
  <c r="E157" i="11"/>
  <c r="F157" i="11"/>
  <c r="B158" i="11"/>
  <c r="C158" i="11"/>
  <c r="D158" i="11"/>
  <c r="E158" i="11"/>
  <c r="F158" i="11"/>
  <c r="B159" i="11"/>
  <c r="C159" i="11"/>
  <c r="D159" i="11"/>
  <c r="E159" i="11"/>
  <c r="F159" i="11"/>
  <c r="B160" i="11"/>
  <c r="C160" i="11"/>
  <c r="D160" i="11"/>
  <c r="E160" i="11"/>
  <c r="F160" i="11"/>
  <c r="B161" i="11"/>
  <c r="C161" i="11"/>
  <c r="D161" i="11"/>
  <c r="E161" i="11"/>
  <c r="F161" i="11"/>
  <c r="F82" i="11"/>
  <c r="E82" i="11"/>
  <c r="D82" i="11"/>
  <c r="C82" i="11"/>
  <c r="B82" i="11"/>
  <c r="I67" i="11"/>
  <c r="J67" i="11"/>
  <c r="I68" i="11"/>
  <c r="J68" i="11"/>
  <c r="I69" i="11"/>
  <c r="J69" i="11"/>
  <c r="I70" i="11"/>
  <c r="J70" i="11"/>
  <c r="I71" i="11"/>
  <c r="J71" i="11"/>
  <c r="I72" i="11"/>
  <c r="J72" i="11"/>
  <c r="I73" i="11"/>
  <c r="J73" i="11"/>
  <c r="I74" i="11"/>
  <c r="J74" i="11"/>
  <c r="I75" i="11"/>
  <c r="J75" i="11"/>
  <c r="I76" i="11"/>
  <c r="J76" i="11"/>
  <c r="I77" i="11"/>
  <c r="J77" i="11"/>
  <c r="I78" i="11"/>
  <c r="J78" i="11"/>
  <c r="I79" i="11"/>
  <c r="J79" i="11"/>
  <c r="I80" i="11"/>
  <c r="J80" i="11"/>
  <c r="I81" i="11"/>
  <c r="J81" i="11"/>
  <c r="B67" i="11"/>
  <c r="C67" i="11"/>
  <c r="D67" i="11"/>
  <c r="E67" i="11"/>
  <c r="F67" i="11"/>
  <c r="B68" i="11"/>
  <c r="C68" i="11"/>
  <c r="D68" i="11"/>
  <c r="E68" i="11"/>
  <c r="F68" i="11"/>
  <c r="B69" i="11"/>
  <c r="C69" i="11"/>
  <c r="D69" i="11"/>
  <c r="E69" i="11"/>
  <c r="F69" i="11"/>
  <c r="B70" i="11"/>
  <c r="C70" i="11"/>
  <c r="D70" i="11"/>
  <c r="E70" i="11"/>
  <c r="F70" i="11"/>
  <c r="B71" i="11"/>
  <c r="C71" i="11"/>
  <c r="D71" i="11"/>
  <c r="E71" i="11"/>
  <c r="F71" i="11"/>
  <c r="B72" i="11"/>
  <c r="C72" i="11"/>
  <c r="D72" i="11"/>
  <c r="E72" i="11"/>
  <c r="F72" i="11"/>
  <c r="B73" i="11"/>
  <c r="C73" i="11"/>
  <c r="D73" i="11"/>
  <c r="E73" i="11"/>
  <c r="F73" i="11"/>
  <c r="B74" i="11"/>
  <c r="C74" i="11"/>
  <c r="D74" i="11"/>
  <c r="E74" i="11"/>
  <c r="F74" i="11"/>
  <c r="B75" i="11"/>
  <c r="C75" i="11"/>
  <c r="D75" i="11"/>
  <c r="E75" i="11"/>
  <c r="F75" i="11"/>
  <c r="B76" i="11"/>
  <c r="C76" i="11"/>
  <c r="D76" i="11"/>
  <c r="E76" i="11"/>
  <c r="F76" i="11"/>
  <c r="B77" i="11"/>
  <c r="C77" i="11"/>
  <c r="D77" i="11"/>
  <c r="E77" i="11"/>
  <c r="F77" i="11"/>
  <c r="B78" i="11"/>
  <c r="C78" i="11"/>
  <c r="D78" i="11"/>
  <c r="E78" i="11"/>
  <c r="F78" i="11"/>
  <c r="B79" i="11"/>
  <c r="C79" i="11"/>
  <c r="D79" i="11"/>
  <c r="E79" i="11"/>
  <c r="F79" i="11"/>
  <c r="B80" i="11"/>
  <c r="C80" i="11"/>
  <c r="D80" i="11"/>
  <c r="E80" i="11"/>
  <c r="F80" i="11"/>
  <c r="B81" i="11"/>
  <c r="C81" i="11"/>
  <c r="D81" i="11"/>
  <c r="E81" i="11"/>
  <c r="F81" i="11"/>
  <c r="G152" i="11"/>
  <c r="G153" i="11"/>
  <c r="G154" i="11"/>
  <c r="G155" i="11"/>
  <c r="G156" i="11"/>
  <c r="G157" i="11"/>
  <c r="G158" i="11"/>
  <c r="G159" i="11"/>
  <c r="G160" i="11"/>
  <c r="G161" i="11"/>
  <c r="G72" i="11"/>
  <c r="G73" i="11"/>
  <c r="G74" i="11"/>
  <c r="G75" i="11"/>
  <c r="G76" i="11"/>
  <c r="G77" i="11"/>
  <c r="G78" i="11"/>
  <c r="G79" i="11"/>
  <c r="G80" i="11"/>
  <c r="G81" i="11"/>
  <c r="BA8" i="11" l="1"/>
  <c r="BA13" i="11"/>
  <c r="BA12" i="11"/>
  <c r="BA6" i="11"/>
  <c r="BA10" i="11"/>
  <c r="BA5" i="11"/>
  <c r="BA9" i="11"/>
  <c r="BA4" i="11"/>
  <c r="BA7" i="11"/>
  <c r="BA3" i="11"/>
  <c r="BA11" i="11"/>
  <c r="AJ6" i="11"/>
  <c r="AK9" i="11"/>
  <c r="AS6" i="11"/>
  <c r="AT9" i="11"/>
  <c r="AK2" i="11"/>
  <c r="AK7" i="11"/>
  <c r="AI11" i="11"/>
  <c r="AL10" i="11"/>
  <c r="AT7" i="11"/>
  <c r="AR11" i="11"/>
  <c r="AU10" i="11"/>
  <c r="BD7" i="11"/>
  <c r="BB11" i="11"/>
  <c r="BE10" i="11"/>
  <c r="AJ2" i="11"/>
  <c r="AK3" i="11"/>
  <c r="AJ12" i="11"/>
  <c r="AT2" i="11"/>
  <c r="AT3" i="11"/>
  <c r="AS12" i="11"/>
  <c r="BD3" i="11"/>
  <c r="BC12" i="11"/>
  <c r="AI5" i="11"/>
  <c r="AL4" i="11"/>
  <c r="AK13" i="11"/>
  <c r="AR5" i="11"/>
  <c r="AU4" i="11"/>
  <c r="AT13" i="11"/>
  <c r="BB5" i="11"/>
  <c r="BE4" i="11"/>
  <c r="BB8" i="11"/>
  <c r="BD13" i="11"/>
  <c r="AK8" i="11"/>
  <c r="AT8" i="11"/>
  <c r="BC6" i="11"/>
  <c r="BD9" i="11"/>
  <c r="AJ5" i="11"/>
  <c r="AL3" i="11"/>
  <c r="AI10" i="11"/>
  <c r="AK12" i="11"/>
  <c r="AL9" i="11"/>
  <c r="AR4" i="11"/>
  <c r="AT6" i="11"/>
  <c r="AU3" i="11"/>
  <c r="AS8" i="11"/>
  <c r="AS11" i="11"/>
  <c r="AU9" i="11"/>
  <c r="BB4" i="11"/>
  <c r="BD6" i="11"/>
  <c r="BE3" i="11"/>
  <c r="BC11" i="11"/>
  <c r="BE13" i="11"/>
  <c r="AI2" i="11"/>
  <c r="BD5" i="11"/>
  <c r="AI4" i="11"/>
  <c r="AK6" i="11"/>
  <c r="AL7" i="11"/>
  <c r="AJ8" i="11"/>
  <c r="AJ11" i="11"/>
  <c r="AL13" i="11"/>
  <c r="AS2" i="11"/>
  <c r="AS5" i="11"/>
  <c r="AU7" i="11"/>
  <c r="AR10" i="11"/>
  <c r="AT12" i="11"/>
  <c r="AU13" i="11"/>
  <c r="BC5" i="11"/>
  <c r="BE7" i="11"/>
  <c r="BE8" i="11"/>
  <c r="BB10" i="11"/>
  <c r="BD12" i="11"/>
  <c r="BE9" i="11"/>
  <c r="AI7" i="11"/>
  <c r="AI3" i="11"/>
  <c r="AJ4" i="11"/>
  <c r="AK5" i="11"/>
  <c r="AL6" i="11"/>
  <c r="AI8" i="11"/>
  <c r="AI13" i="11"/>
  <c r="AI9" i="11"/>
  <c r="AJ10" i="11"/>
  <c r="AK11" i="11"/>
  <c r="AL12" i="11"/>
  <c r="AR2" i="11"/>
  <c r="AR7" i="11"/>
  <c r="AR3" i="11"/>
  <c r="AS4" i="11"/>
  <c r="AT5" i="11"/>
  <c r="AU6" i="11"/>
  <c r="AR8" i="11"/>
  <c r="AR13" i="11"/>
  <c r="AR9" i="11"/>
  <c r="AS10" i="11"/>
  <c r="AT11" i="11"/>
  <c r="AU12" i="11"/>
  <c r="BB7" i="11"/>
  <c r="BB3" i="11"/>
  <c r="BC4" i="11"/>
  <c r="BE6" i="11"/>
  <c r="BD8" i="11"/>
  <c r="BB13" i="11"/>
  <c r="BB9" i="11"/>
  <c r="BC10" i="11"/>
  <c r="BD11" i="11"/>
  <c r="BE12" i="11"/>
  <c r="AL2" i="11"/>
  <c r="AI6" i="11"/>
  <c r="AJ7" i="11"/>
  <c r="AJ3" i="11"/>
  <c r="AK4" i="11"/>
  <c r="AL5" i="11"/>
  <c r="AL8" i="11"/>
  <c r="AI12" i="11"/>
  <c r="AJ13" i="11"/>
  <c r="AJ9" i="11"/>
  <c r="AK10" i="11"/>
  <c r="AL11" i="11"/>
  <c r="AU2" i="11"/>
  <c r="AR6" i="11"/>
  <c r="AS7" i="11"/>
  <c r="AS3" i="11"/>
  <c r="AT4" i="11"/>
  <c r="AU5" i="11"/>
  <c r="AU8" i="11"/>
  <c r="AR12" i="11"/>
  <c r="AS13" i="11"/>
  <c r="AS9" i="11"/>
  <c r="AT10" i="11"/>
  <c r="AU11" i="11"/>
  <c r="BE2" i="11"/>
  <c r="BB6" i="11"/>
  <c r="BC7" i="11"/>
  <c r="BC3" i="11"/>
  <c r="BD4" i="11"/>
  <c r="BE5" i="11"/>
  <c r="BC8" i="11"/>
  <c r="BB12" i="11"/>
  <c r="BC13" i="11"/>
  <c r="BC9" i="11"/>
  <c r="BD10" i="11"/>
  <c r="BE11" i="11"/>
  <c r="E54" i="13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2" i="11"/>
  <c r="AE86" i="1"/>
  <c r="AB86" i="1"/>
  <c r="T86" i="1"/>
  <c r="H156" i="11" s="1"/>
  <c r="Q86" i="1"/>
  <c r="H76" i="11" s="1"/>
  <c r="AE85" i="1"/>
  <c r="AB85" i="1"/>
  <c r="T85" i="1"/>
  <c r="H155" i="11" s="1"/>
  <c r="Q85" i="1"/>
  <c r="H75" i="11" s="1"/>
  <c r="AE84" i="1"/>
  <c r="AB84" i="1"/>
  <c r="T84" i="1"/>
  <c r="H154" i="11" s="1"/>
  <c r="Q84" i="1"/>
  <c r="H74" i="11" s="1"/>
  <c r="AE83" i="1"/>
  <c r="AB83" i="1"/>
  <c r="T83" i="1"/>
  <c r="H153" i="11" s="1"/>
  <c r="Q83" i="1"/>
  <c r="H73" i="11" s="1"/>
  <c r="AE82" i="1"/>
  <c r="AB82" i="1"/>
  <c r="T82" i="1"/>
  <c r="H152" i="11" s="1"/>
  <c r="Q82" i="1"/>
  <c r="H72" i="11" s="1"/>
  <c r="AE81" i="1"/>
  <c r="AB81" i="1"/>
  <c r="T81" i="1"/>
  <c r="H151" i="11" s="1"/>
  <c r="Q81" i="1"/>
  <c r="H71" i="11" s="1"/>
  <c r="AE80" i="1"/>
  <c r="AB80" i="1"/>
  <c r="T80" i="1"/>
  <c r="H150" i="11" s="1"/>
  <c r="Q80" i="1"/>
  <c r="H70" i="11" s="1"/>
  <c r="AE79" i="1"/>
  <c r="AB79" i="1"/>
  <c r="T79" i="1"/>
  <c r="H149" i="11" s="1"/>
  <c r="Q79" i="1"/>
  <c r="H69" i="11" s="1"/>
  <c r="AE78" i="1"/>
  <c r="AB78" i="1"/>
  <c r="T78" i="1"/>
  <c r="H148" i="11" s="1"/>
  <c r="Q78" i="1"/>
  <c r="H68" i="11" s="1"/>
  <c r="AE77" i="1"/>
  <c r="AB77" i="1"/>
  <c r="T77" i="1"/>
  <c r="H147" i="11" s="1"/>
  <c r="Q77" i="1"/>
  <c r="H67" i="11" s="1"/>
  <c r="AG3" i="1"/>
  <c r="C53" i="14" s="1"/>
  <c r="AF3" i="1"/>
  <c r="C52" i="14" s="1"/>
  <c r="AF4" i="1"/>
  <c r="D52" i="14" s="1"/>
  <c r="AG4" i="1"/>
  <c r="D53" i="14" s="1"/>
  <c r="AE91" i="1"/>
  <c r="AB91" i="1"/>
  <c r="AE90" i="1"/>
  <c r="AB90" i="1"/>
  <c r="AE89" i="1"/>
  <c r="AB89" i="1"/>
  <c r="AE88" i="1"/>
  <c r="AB88" i="1"/>
  <c r="AE87" i="1"/>
  <c r="AB87" i="1"/>
  <c r="AE76" i="1"/>
  <c r="AB76" i="1"/>
  <c r="AE75" i="1"/>
  <c r="AB75" i="1"/>
  <c r="AE74" i="1"/>
  <c r="AB74" i="1"/>
  <c r="AE73" i="1"/>
  <c r="AB73" i="1"/>
  <c r="AE72" i="1"/>
  <c r="AB72" i="1"/>
  <c r="AE71" i="1"/>
  <c r="AB71" i="1"/>
  <c r="AE70" i="1"/>
  <c r="AB70" i="1"/>
  <c r="AE69" i="1"/>
  <c r="AB69" i="1"/>
  <c r="AE68" i="1"/>
  <c r="AB68" i="1"/>
  <c r="AE67" i="1"/>
  <c r="AB67" i="1"/>
  <c r="AE66" i="1"/>
  <c r="AB66" i="1"/>
  <c r="AE65" i="1"/>
  <c r="AB65" i="1"/>
  <c r="AE63" i="1"/>
  <c r="AB63" i="1"/>
  <c r="AE62" i="1"/>
  <c r="AB62" i="1"/>
  <c r="AE61" i="1"/>
  <c r="AB61" i="1"/>
  <c r="AE60" i="1"/>
  <c r="AB60" i="1"/>
  <c r="AE59" i="1"/>
  <c r="AB59" i="1"/>
  <c r="AE58" i="1"/>
  <c r="AB58" i="1"/>
  <c r="AE57" i="1"/>
  <c r="AB57" i="1"/>
  <c r="AE56" i="1"/>
  <c r="AB56" i="1"/>
  <c r="AE55" i="1"/>
  <c r="AB55" i="1"/>
  <c r="AE54" i="1"/>
  <c r="AB54" i="1"/>
  <c r="AE53" i="1"/>
  <c r="AB53" i="1"/>
  <c r="AE52" i="1"/>
  <c r="AB52" i="1"/>
  <c r="AE51" i="1"/>
  <c r="AB51" i="1"/>
  <c r="AE50" i="1"/>
  <c r="AB50" i="1"/>
  <c r="AE49" i="1"/>
  <c r="AB49" i="1"/>
  <c r="AE48" i="1"/>
  <c r="AB48" i="1"/>
  <c r="AE47" i="1"/>
  <c r="AB47" i="1"/>
  <c r="AE46" i="1"/>
  <c r="AB46" i="1"/>
  <c r="AE45" i="1"/>
  <c r="AB45" i="1"/>
  <c r="AE44" i="1"/>
  <c r="AB44" i="1"/>
  <c r="AE43" i="1"/>
  <c r="AB43" i="1"/>
  <c r="AE42" i="1"/>
  <c r="AB42" i="1"/>
  <c r="AE41" i="1"/>
  <c r="AB41" i="1"/>
  <c r="AE40" i="1"/>
  <c r="AB40" i="1"/>
  <c r="AE39" i="1"/>
  <c r="AB39" i="1"/>
  <c r="AE38" i="1"/>
  <c r="AB38" i="1"/>
  <c r="AE37" i="1"/>
  <c r="AB37" i="1"/>
  <c r="AE36" i="1"/>
  <c r="AB36" i="1"/>
  <c r="AE35" i="1"/>
  <c r="AB35" i="1"/>
  <c r="AE34" i="1"/>
  <c r="AB34" i="1"/>
  <c r="AE33" i="1"/>
  <c r="AB33" i="1"/>
  <c r="AE32" i="1"/>
  <c r="AB32" i="1"/>
  <c r="AE31" i="1"/>
  <c r="AB31" i="1"/>
  <c r="AE30" i="1"/>
  <c r="AB30" i="1"/>
  <c r="AE29" i="1"/>
  <c r="AB29" i="1"/>
  <c r="AE28" i="1"/>
  <c r="AB28" i="1"/>
  <c r="AE27" i="1"/>
  <c r="AB27" i="1"/>
  <c r="AE26" i="1"/>
  <c r="AB26" i="1"/>
  <c r="AE25" i="1"/>
  <c r="AB25" i="1"/>
  <c r="AE24" i="1"/>
  <c r="AB24" i="1"/>
  <c r="AE23" i="1"/>
  <c r="AB23" i="1"/>
  <c r="AE22" i="1"/>
  <c r="AB22" i="1"/>
  <c r="AE21" i="1"/>
  <c r="AB21" i="1"/>
  <c r="AE20" i="1"/>
  <c r="AB20" i="1"/>
  <c r="AE19" i="1"/>
  <c r="AB19" i="1"/>
  <c r="AE18" i="1"/>
  <c r="AB18" i="1"/>
  <c r="AE17" i="1"/>
  <c r="AB17" i="1"/>
  <c r="AE16" i="1"/>
  <c r="AB16" i="1"/>
  <c r="AE15" i="1"/>
  <c r="AB15" i="1"/>
  <c r="AE14" i="1"/>
  <c r="AB14" i="1"/>
  <c r="AE13" i="1"/>
  <c r="AB13" i="1"/>
  <c r="K3" i="11" s="1"/>
  <c r="AE12" i="1"/>
  <c r="K82" i="11" s="1"/>
  <c r="AB12" i="1"/>
  <c r="K2" i="11" s="1"/>
  <c r="D55" i="14" l="1"/>
  <c r="C55" i="14"/>
  <c r="E53" i="13"/>
  <c r="D53" i="13"/>
  <c r="E52" i="13"/>
  <c r="E55" i="13" s="1"/>
  <c r="D52" i="13"/>
  <c r="C53" i="13"/>
  <c r="C52" i="13"/>
  <c r="H24" i="2"/>
  <c r="J24" i="2" s="1"/>
  <c r="H25" i="2"/>
  <c r="J25" i="2" s="1"/>
  <c r="H26" i="2"/>
  <c r="J26" i="2" s="1"/>
  <c r="H23" i="2"/>
  <c r="J23" i="2" s="1"/>
  <c r="H20" i="2"/>
  <c r="J20" i="2" s="1"/>
  <c r="H21" i="2"/>
  <c r="J21" i="2" s="1"/>
  <c r="H22" i="2"/>
  <c r="J22" i="2" s="1"/>
  <c r="H19" i="2"/>
  <c r="J19" i="2" s="1"/>
  <c r="H16" i="2"/>
  <c r="J16" i="2" s="1"/>
  <c r="H17" i="2"/>
  <c r="J17" i="2" s="1"/>
  <c r="H18" i="2"/>
  <c r="J18" i="2" s="1"/>
  <c r="H15" i="2"/>
  <c r="J15" i="2" s="1"/>
  <c r="H12" i="2"/>
  <c r="J12" i="2" s="1"/>
  <c r="H13" i="2"/>
  <c r="J13" i="2" s="1"/>
  <c r="H14" i="2"/>
  <c r="J14" i="2" s="1"/>
  <c r="H11" i="2"/>
  <c r="J11" i="2" s="1"/>
  <c r="H10" i="2"/>
  <c r="D55" i="13" l="1"/>
  <c r="C55" i="13"/>
  <c r="V6" i="1"/>
  <c r="V5" i="1"/>
  <c r="AF5" i="1" s="1"/>
  <c r="BJ4" i="11"/>
  <c r="BJ3" i="11"/>
  <c r="BJ2" i="11"/>
  <c r="BI3" i="11"/>
  <c r="BI4" i="11"/>
  <c r="BI2" i="11"/>
  <c r="T91" i="1"/>
  <c r="H161" i="11" s="1"/>
  <c r="T90" i="1"/>
  <c r="H160" i="11" s="1"/>
  <c r="T89" i="1"/>
  <c r="H159" i="11" s="1"/>
  <c r="T88" i="1"/>
  <c r="H158" i="11" s="1"/>
  <c r="T87" i="1"/>
  <c r="H157" i="11" s="1"/>
  <c r="T76" i="1"/>
  <c r="H146" i="11" s="1"/>
  <c r="T75" i="1"/>
  <c r="H145" i="11" s="1"/>
  <c r="T74" i="1"/>
  <c r="H144" i="11" s="1"/>
  <c r="T73" i="1"/>
  <c r="H143" i="11" s="1"/>
  <c r="T72" i="1"/>
  <c r="H142" i="11" s="1"/>
  <c r="T71" i="1"/>
  <c r="H141" i="11" s="1"/>
  <c r="T70" i="1"/>
  <c r="H140" i="11" s="1"/>
  <c r="T69" i="1"/>
  <c r="H139" i="11" s="1"/>
  <c r="T68" i="1"/>
  <c r="H138" i="11" s="1"/>
  <c r="T67" i="1"/>
  <c r="H137" i="11" s="1"/>
  <c r="T66" i="1"/>
  <c r="H136" i="11" s="1"/>
  <c r="T65" i="1"/>
  <c r="H135" i="11" s="1"/>
  <c r="H134" i="11"/>
  <c r="T63" i="1"/>
  <c r="H133" i="11" s="1"/>
  <c r="T62" i="1"/>
  <c r="H132" i="11" s="1"/>
  <c r="T61" i="1"/>
  <c r="H131" i="11" s="1"/>
  <c r="T60" i="1"/>
  <c r="H130" i="11" s="1"/>
  <c r="T59" i="1"/>
  <c r="H129" i="11" s="1"/>
  <c r="T58" i="1"/>
  <c r="H128" i="11" s="1"/>
  <c r="T57" i="1"/>
  <c r="H127" i="11" s="1"/>
  <c r="T56" i="1"/>
  <c r="H126" i="11" s="1"/>
  <c r="T55" i="1"/>
  <c r="H125" i="11" s="1"/>
  <c r="T54" i="1"/>
  <c r="H124" i="11" s="1"/>
  <c r="T53" i="1"/>
  <c r="H123" i="11" s="1"/>
  <c r="T52" i="1"/>
  <c r="H122" i="11" s="1"/>
  <c r="T51" i="1"/>
  <c r="H121" i="11" s="1"/>
  <c r="T50" i="1"/>
  <c r="H120" i="11" s="1"/>
  <c r="T49" i="1"/>
  <c r="H119" i="11" s="1"/>
  <c r="T48" i="1"/>
  <c r="H118" i="11" s="1"/>
  <c r="T47" i="1"/>
  <c r="H117" i="11" s="1"/>
  <c r="T46" i="1"/>
  <c r="H116" i="11" s="1"/>
  <c r="T45" i="1"/>
  <c r="H115" i="11" s="1"/>
  <c r="T44" i="1"/>
  <c r="H114" i="11" s="1"/>
  <c r="T43" i="1"/>
  <c r="H113" i="11" s="1"/>
  <c r="T42" i="1"/>
  <c r="H112" i="11" s="1"/>
  <c r="T41" i="1"/>
  <c r="H111" i="11" s="1"/>
  <c r="T40" i="1"/>
  <c r="H110" i="11" s="1"/>
  <c r="T39" i="1"/>
  <c r="H109" i="11" s="1"/>
  <c r="T38" i="1"/>
  <c r="H108" i="11" s="1"/>
  <c r="T37" i="1"/>
  <c r="H107" i="11" s="1"/>
  <c r="T36" i="1"/>
  <c r="H106" i="11" s="1"/>
  <c r="T35" i="1"/>
  <c r="H105" i="11" s="1"/>
  <c r="T34" i="1"/>
  <c r="H104" i="11" s="1"/>
  <c r="T33" i="1"/>
  <c r="H103" i="11" s="1"/>
  <c r="T32" i="1"/>
  <c r="H102" i="11" s="1"/>
  <c r="T31" i="1"/>
  <c r="H101" i="11" s="1"/>
  <c r="T30" i="1"/>
  <c r="H100" i="11" s="1"/>
  <c r="T29" i="1"/>
  <c r="H99" i="11" s="1"/>
  <c r="T28" i="1"/>
  <c r="H98" i="11" s="1"/>
  <c r="T27" i="1"/>
  <c r="H97" i="11" s="1"/>
  <c r="T26" i="1"/>
  <c r="H96" i="11" s="1"/>
  <c r="T25" i="1"/>
  <c r="H95" i="11" s="1"/>
  <c r="T24" i="1"/>
  <c r="H94" i="11" s="1"/>
  <c r="T23" i="1"/>
  <c r="H93" i="11" s="1"/>
  <c r="T22" i="1"/>
  <c r="H92" i="11" s="1"/>
  <c r="T21" i="1"/>
  <c r="H91" i="11" s="1"/>
  <c r="T20" i="1"/>
  <c r="H90" i="11" s="1"/>
  <c r="T19" i="1"/>
  <c r="H89" i="11" s="1"/>
  <c r="T18" i="1"/>
  <c r="H88" i="11" s="1"/>
  <c r="T17" i="1"/>
  <c r="H87" i="11" s="1"/>
  <c r="T16" i="1"/>
  <c r="H86" i="11" s="1"/>
  <c r="T15" i="1"/>
  <c r="H85" i="11" s="1"/>
  <c r="T14" i="1"/>
  <c r="H84" i="11" s="1"/>
  <c r="T13" i="1"/>
  <c r="H83" i="11" s="1"/>
  <c r="T12" i="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Q30" i="1"/>
  <c r="H20" i="11" s="1"/>
  <c r="Q31" i="1"/>
  <c r="H21" i="11" s="1"/>
  <c r="Q32" i="1"/>
  <c r="H22" i="11" s="1"/>
  <c r="Q33" i="1"/>
  <c r="H23" i="11" s="1"/>
  <c r="Q34" i="1"/>
  <c r="H24" i="11" s="1"/>
  <c r="Q35" i="1"/>
  <c r="H25" i="11" s="1"/>
  <c r="Q36" i="1"/>
  <c r="H26" i="11" s="1"/>
  <c r="Q37" i="1"/>
  <c r="H27" i="11" s="1"/>
  <c r="Q38" i="1"/>
  <c r="H28" i="11" s="1"/>
  <c r="Q39" i="1"/>
  <c r="H29" i="11" s="1"/>
  <c r="Q40" i="1"/>
  <c r="H30" i="11" s="1"/>
  <c r="Q41" i="1"/>
  <c r="H31" i="11" s="1"/>
  <c r="Q42" i="1"/>
  <c r="H32" i="11" s="1"/>
  <c r="Q43" i="1"/>
  <c r="H33" i="11" s="1"/>
  <c r="Q44" i="1"/>
  <c r="H34" i="11" s="1"/>
  <c r="Q45" i="1"/>
  <c r="H35" i="11" s="1"/>
  <c r="Q46" i="1"/>
  <c r="H36" i="11" s="1"/>
  <c r="Q47" i="1"/>
  <c r="H37" i="11" s="1"/>
  <c r="Q48" i="1"/>
  <c r="H38" i="11" s="1"/>
  <c r="Q49" i="1"/>
  <c r="H39" i="11" s="1"/>
  <c r="Q50" i="1"/>
  <c r="H40" i="11" s="1"/>
  <c r="Q51" i="1"/>
  <c r="H41" i="11" s="1"/>
  <c r="Q52" i="1"/>
  <c r="H42" i="11" s="1"/>
  <c r="Q53" i="1"/>
  <c r="H43" i="11" s="1"/>
  <c r="Q54" i="1"/>
  <c r="H44" i="11" s="1"/>
  <c r="Q55" i="1"/>
  <c r="H45" i="11" s="1"/>
  <c r="Q56" i="1"/>
  <c r="H46" i="11" s="1"/>
  <c r="Q57" i="1"/>
  <c r="H47" i="11" s="1"/>
  <c r="Q58" i="1"/>
  <c r="H48" i="11" s="1"/>
  <c r="Q59" i="1"/>
  <c r="H49" i="11" s="1"/>
  <c r="Q60" i="1"/>
  <c r="H50" i="11" s="1"/>
  <c r="Q61" i="1"/>
  <c r="H51" i="11" s="1"/>
  <c r="Q62" i="1"/>
  <c r="H52" i="11" s="1"/>
  <c r="Q63" i="1"/>
  <c r="H53" i="11" s="1"/>
  <c r="H54" i="11"/>
  <c r="Q65" i="1"/>
  <c r="H55" i="11" s="1"/>
  <c r="Q66" i="1"/>
  <c r="H56" i="11" s="1"/>
  <c r="Q67" i="1"/>
  <c r="H57" i="11" s="1"/>
  <c r="Q68" i="1"/>
  <c r="H58" i="11" s="1"/>
  <c r="Q69" i="1"/>
  <c r="H59" i="11" s="1"/>
  <c r="Q70" i="1"/>
  <c r="H60" i="11" s="1"/>
  <c r="Q71" i="1"/>
  <c r="H61" i="11" s="1"/>
  <c r="Q72" i="1"/>
  <c r="H62" i="11" s="1"/>
  <c r="Q73" i="1"/>
  <c r="H63" i="11" s="1"/>
  <c r="Q74" i="1"/>
  <c r="H64" i="11" s="1"/>
  <c r="Q75" i="1"/>
  <c r="H65" i="11" s="1"/>
  <c r="Q76" i="1"/>
  <c r="H66" i="11" s="1"/>
  <c r="Q87" i="1"/>
  <c r="H77" i="11" s="1"/>
  <c r="Q88" i="1"/>
  <c r="H78" i="11" s="1"/>
  <c r="Q89" i="1"/>
  <c r="H79" i="11" s="1"/>
  <c r="Q90" i="1"/>
  <c r="H80" i="11" s="1"/>
  <c r="Q91" i="1"/>
  <c r="H81" i="11" s="1"/>
  <c r="H2" i="11"/>
  <c r="Q9" i="11"/>
  <c r="R9" i="11"/>
  <c r="S9" i="11"/>
  <c r="T9" i="11"/>
  <c r="U9" i="11"/>
  <c r="Q10" i="11"/>
  <c r="R10" i="11"/>
  <c r="S10" i="11"/>
  <c r="T10" i="11"/>
  <c r="U10" i="11"/>
  <c r="Q11" i="11"/>
  <c r="R11" i="11"/>
  <c r="S11" i="11"/>
  <c r="T11" i="11"/>
  <c r="U11" i="11"/>
  <c r="Q12" i="11"/>
  <c r="R12" i="11"/>
  <c r="S12" i="11"/>
  <c r="T12" i="11"/>
  <c r="U12" i="11"/>
  <c r="Q13" i="11"/>
  <c r="R13" i="11"/>
  <c r="S13" i="11"/>
  <c r="T13" i="11"/>
  <c r="U13" i="11"/>
  <c r="U8" i="11"/>
  <c r="T8" i="11"/>
  <c r="S8" i="11"/>
  <c r="R8" i="11"/>
  <c r="Q8" i="11"/>
  <c r="Q3" i="11"/>
  <c r="R3" i="11"/>
  <c r="S3" i="11"/>
  <c r="T3" i="11"/>
  <c r="U3" i="11"/>
  <c r="Q4" i="11"/>
  <c r="R4" i="11"/>
  <c r="S4" i="11"/>
  <c r="T4" i="11"/>
  <c r="U4" i="11"/>
  <c r="Q5" i="11"/>
  <c r="R5" i="11"/>
  <c r="S5" i="11"/>
  <c r="T5" i="11"/>
  <c r="U5" i="11"/>
  <c r="Q6" i="11"/>
  <c r="R6" i="11"/>
  <c r="S6" i="11"/>
  <c r="T6" i="11"/>
  <c r="U6" i="11"/>
  <c r="Q7" i="11"/>
  <c r="R7" i="11"/>
  <c r="S7" i="11"/>
  <c r="T7" i="11"/>
  <c r="U7" i="11"/>
  <c r="V8" i="11"/>
  <c r="V2" i="11"/>
  <c r="U2" i="11"/>
  <c r="T2" i="11"/>
  <c r="S2" i="11"/>
  <c r="R2" i="11"/>
  <c r="Q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82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8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2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2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2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2" i="11"/>
  <c r="AH7" i="1" l="1"/>
  <c r="G54" i="14" s="1"/>
  <c r="AF7" i="1"/>
  <c r="AF8" i="1" s="1"/>
  <c r="AG7" i="1"/>
  <c r="G52" i="13" l="1"/>
  <c r="G52" i="14"/>
  <c r="G54" i="13"/>
  <c r="I82" i="11" l="1"/>
  <c r="H82" i="11"/>
  <c r="AG5" i="1" l="1"/>
  <c r="AG8" i="1" s="1"/>
  <c r="G53" i="14" s="1"/>
  <c r="AJ8" i="1" l="1"/>
  <c r="G53" i="13"/>
  <c r="G55" i="13" l="1"/>
  <c r="G55" i="14"/>
  <c r="BA2" i="11" l="1"/>
  <c r="BB2" i="11"/>
  <c r="BC2" i="11"/>
  <c r="BD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CF-S3</author>
  </authors>
  <commentList>
    <comment ref="N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大会名を選択してください</t>
        </r>
      </text>
    </comment>
    <comment ref="V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V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「団体略称」
△△高や■■中のようにプログラムに記載する略称を入力してください。
</t>
        </r>
      </text>
    </comment>
    <comment ref="V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大会名と種別を選択すると
自動で入力されます</t>
        </r>
      </text>
    </comment>
    <comment ref="V6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大会名と種別を選択すると
自動で入力されます</t>
        </r>
      </text>
    </comment>
    <comment ref="M1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「氏名」
姓と名の間は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全角１文字</t>
        </r>
        <r>
          <rPr>
            <b/>
            <sz val="9"/>
            <color indexed="81"/>
            <rFont val="ＭＳ Ｐゴシック"/>
            <family val="3"/>
            <charset val="128"/>
          </rPr>
          <t>空けてください。</t>
        </r>
      </text>
    </comment>
    <comment ref="N12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「フリガナ」
全角カナで入力してください。
</t>
        </r>
      </text>
    </comment>
    <comment ref="P12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「生年月日」
入力例：
2000/12/31
※西暦で入力
</t>
        </r>
      </text>
    </comment>
    <comment ref="Q12" authorId="0" shapeId="0" xr:uid="{00000000-0006-0000-0100-000009000000}">
      <text>
        <r>
          <rPr>
            <b/>
            <sz val="8"/>
            <color indexed="81"/>
            <rFont val="ＭＳ Ｐゴシック"/>
            <family val="3"/>
            <charset val="128"/>
          </rPr>
          <t>※自動で入力されます
1,50m
2,100m
3,200m
4,400m
5,800m
6,1500m
7,3000m
8,5000m
9,中学100mH
10,一般100mH
11,中学110mH
12,一般110mH
13,400mH
14,3000mSC
15,5000mW
16,走高跳
17,棒高跳
18,走幅跳
19,三段跳
20,中学砲丸投
21,高校砲丸投
22,一般砲丸投
23,中学円盤投
24,高校円盤投
25,一般円盤投
26,高校ハンマー投
27,一般ハンマー投
28,やり投
29,ジャベリックスロー</t>
        </r>
      </text>
    </comment>
    <comment ref="R12" authorId="0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S12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※トラックはすべて1/100まで
（例）11秒02→1102
　　　2分05秒12→20512
　　　15分49秒89→154989
　　　5m89→589</t>
        </r>
      </text>
    </comment>
    <comment ref="AB12" authorId="0" shapeId="0" xr:uid="{00000000-0006-0000-0100-00000C000000}">
      <text>
        <r>
          <rPr>
            <b/>
            <sz val="8"/>
            <color indexed="81"/>
            <rFont val="ＭＳ Ｐゴシック"/>
            <family val="3"/>
            <charset val="128"/>
          </rPr>
          <t>※自動で入力されます
1,50m
2,100m
3,200m
4,400m
5,800m
6,1500m
7,3000m
8,5000m
9,中学100mH
10,一般100mH
11,中学110mH
12,一般110mH
13,400mH
14,3000mSC
15,5000mW
16,走高跳
17,棒高跳
18,走幅跳
19,三段跳
20,中学砲丸投
21,高校砲丸投
22,一般砲丸投
23,中学円盤投
24,高校円盤投
25,一般円盤投
26,高校ハンマー投
27,一般ハンマー投
28,やり投
29,ジャベリックスロー</t>
        </r>
      </text>
    </comment>
    <comment ref="AD12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※トラックはすべて1/100まで
（例）11秒02→1102
　　　2分05秒12→20512
　　　15分49秒89→154989
　　　5m89→589</t>
        </r>
      </text>
    </comment>
    <comment ref="AW12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（例）　　43秒08→4308
　　　1分05秒12→10512</t>
        </r>
      </text>
    </comment>
    <comment ref="AW24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（例）3分19秒86→31986</t>
        </r>
      </text>
    </comment>
    <comment ref="AW38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（例）　　53秒08→5308
　　　1分05秒12→10512</t>
        </r>
      </text>
    </comment>
    <comment ref="AW50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（例）4分19秒86→41986</t>
        </r>
      </text>
    </comment>
    <comment ref="AW64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（例）1分51秒23→15123
　　　2分01秒54→20154</t>
        </r>
      </text>
    </comment>
  </commentList>
</comments>
</file>

<file path=xl/sharedStrings.xml><?xml version="1.0" encoding="utf-8"?>
<sst xmlns="http://schemas.openxmlformats.org/spreadsheetml/2006/main" count="462" uniqueCount="161">
  <si>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</si>
  <si>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</si>
  <si>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コード</t>
    <phoneticPr fontId="2"/>
  </si>
  <si>
    <t>種目</t>
    <rPh sb="0" eb="2">
      <t>シュモク</t>
    </rPh>
    <phoneticPr fontId="2"/>
  </si>
  <si>
    <t>最高記録</t>
    <rPh sb="0" eb="2">
      <t>サイコウ</t>
    </rPh>
    <rPh sb="2" eb="4">
      <t>キロク</t>
    </rPh>
    <phoneticPr fontId="2"/>
  </si>
  <si>
    <t>50m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</si>
  <si>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</si>
  <si>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</si>
  <si>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</si>
  <si>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</si>
  <si>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</si>
  <si>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3000m</t>
    <phoneticPr fontId="2"/>
  </si>
  <si>
    <t>5000m</t>
    <phoneticPr fontId="2"/>
  </si>
  <si>
    <t>中学100mH</t>
    <rPh sb="0" eb="2">
      <t>チュウガク</t>
    </rPh>
    <phoneticPr fontId="2"/>
  </si>
  <si>
    <t>中学110mH</t>
    <rPh sb="0" eb="2">
      <t>チュウガク</t>
    </rPh>
    <phoneticPr fontId="2"/>
  </si>
  <si>
    <t>400mH</t>
    <phoneticPr fontId="2"/>
  </si>
  <si>
    <t>3000mSC</t>
    <phoneticPr fontId="2"/>
  </si>
  <si>
    <t>5000mW</t>
    <phoneticPr fontId="2"/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</si>
  <si>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</si>
  <si>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</si>
  <si>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</si>
  <si>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</si>
  <si>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中学砲丸投</t>
    <rPh sb="0" eb="2">
      <t>チュウガク</t>
    </rPh>
    <rPh sb="2" eb="5">
      <t>ホウガンナ</t>
    </rPh>
    <phoneticPr fontId="2"/>
  </si>
  <si>
    <t>高校砲丸投</t>
    <rPh sb="0" eb="2">
      <t>コウコウ</t>
    </rPh>
    <rPh sb="2" eb="5">
      <t>ホウガンナ</t>
    </rPh>
    <phoneticPr fontId="2"/>
  </si>
  <si>
    <t>中学円盤投</t>
    <rPh sb="0" eb="2">
      <t>チュウガク</t>
    </rPh>
    <rPh sb="2" eb="5">
      <t>エンバンナ</t>
    </rPh>
    <phoneticPr fontId="2"/>
  </si>
  <si>
    <t>高校円盤投</t>
    <rPh sb="0" eb="2">
      <t>コウコウ</t>
    </rPh>
    <rPh sb="2" eb="4">
      <t>エンバン</t>
    </rPh>
    <rPh sb="4" eb="5">
      <t>ナ</t>
    </rPh>
    <phoneticPr fontId="2"/>
  </si>
  <si>
    <t>高校ハンマー投</t>
    <rPh sb="0" eb="2">
      <t>コウコウ</t>
    </rPh>
    <rPh sb="6" eb="7">
      <t>ナ</t>
    </rPh>
    <phoneticPr fontId="2"/>
  </si>
  <si>
    <t>やり投</t>
    <rPh sb="2" eb="3">
      <t>ナ</t>
    </rPh>
    <phoneticPr fontId="2"/>
  </si>
  <si>
    <t>ジャベリックスロー</t>
    <phoneticPr fontId="2"/>
  </si>
  <si>
    <t>番号</t>
    <rPh sb="0" eb="2">
      <t>バンゴウ</t>
    </rPh>
    <phoneticPr fontId="2"/>
  </si>
  <si>
    <t>大会名</t>
    <rPh sb="0" eb="2">
      <t>タイカイ</t>
    </rPh>
    <rPh sb="2" eb="3">
      <t>メイ</t>
    </rPh>
    <phoneticPr fontId="2"/>
  </si>
  <si>
    <t>団体（学校名）</t>
    <rPh sb="0" eb="2">
      <t>ダンタイ</t>
    </rPh>
    <rPh sb="3" eb="5">
      <t>ガッコウ</t>
    </rPh>
    <rPh sb="5" eb="6">
      <t>メイ</t>
    </rPh>
    <phoneticPr fontId="2"/>
  </si>
  <si>
    <t>所在地</t>
    <rPh sb="0" eb="3">
      <t>ショザイチ</t>
    </rPh>
    <phoneticPr fontId="2"/>
  </si>
  <si>
    <t>責任者（学校長）</t>
    <rPh sb="0" eb="3">
      <t>セキニンシャ</t>
    </rPh>
    <rPh sb="4" eb="7">
      <t>ガッコウチョウ</t>
    </rPh>
    <phoneticPr fontId="2"/>
  </si>
  <si>
    <t>連絡（引率）責任者</t>
    <rPh sb="0" eb="2">
      <t>レンラク</t>
    </rPh>
    <rPh sb="3" eb="5">
      <t>インソツ</t>
    </rPh>
    <rPh sb="6" eb="9">
      <t>セキニンシャ</t>
    </rPh>
    <phoneticPr fontId="2"/>
  </si>
  <si>
    <t>緊急連絡先（携帯等）</t>
    <rPh sb="0" eb="2">
      <t>キンキュウ</t>
    </rPh>
    <rPh sb="2" eb="5">
      <t>レンラクサキ</t>
    </rPh>
    <rPh sb="6" eb="8">
      <t>ケイタイ</t>
    </rPh>
    <rPh sb="8" eb="9">
      <t>トウ</t>
    </rPh>
    <phoneticPr fontId="2"/>
  </si>
  <si>
    <t>団体略称</t>
    <rPh sb="0" eb="2">
      <t>ダンタイ</t>
    </rPh>
    <rPh sb="2" eb="4">
      <t>リャクショウ</t>
    </rPh>
    <phoneticPr fontId="2"/>
  </si>
  <si>
    <t>参加料（個人）</t>
    <rPh sb="0" eb="3">
      <t>サンカリョウ</t>
    </rPh>
    <rPh sb="4" eb="6">
      <t>コジン</t>
    </rPh>
    <phoneticPr fontId="2"/>
  </si>
  <si>
    <t>参加料（リレー）</t>
    <rPh sb="0" eb="3">
      <t>サンカリョウ</t>
    </rPh>
    <phoneticPr fontId="2"/>
  </si>
  <si>
    <t>参加人数</t>
    <rPh sb="0" eb="2">
      <t>サンカ</t>
    </rPh>
    <rPh sb="2" eb="4">
      <t>ニンズウ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</si>
  <si>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</si>
  <si>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リレー種目数</t>
    <rPh sb="3" eb="5">
      <t>シュモク</t>
    </rPh>
    <rPh sb="5" eb="6">
      <t>スウ</t>
    </rPh>
    <phoneticPr fontId="2"/>
  </si>
  <si>
    <t>エントリー情報　入力シート</t>
    <rPh sb="5" eb="7">
      <t>ジョウホウ</t>
    </rPh>
    <rPh sb="8" eb="10">
      <t>ニュウリョク</t>
    </rPh>
    <phoneticPr fontId="2"/>
  </si>
  <si>
    <t>男子</t>
    <rPh sb="0" eb="2">
      <t>ダンシ</t>
    </rPh>
    <phoneticPr fontId="2"/>
  </si>
  <si>
    <t>個人種目</t>
    <rPh sb="0" eb="2">
      <t>コジン</t>
    </rPh>
    <rPh sb="2" eb="4">
      <t>シュモク</t>
    </rPh>
    <phoneticPr fontId="2"/>
  </si>
  <si>
    <t>学年</t>
    <rPh sb="0" eb="2">
      <t>ガクネン</t>
    </rPh>
    <phoneticPr fontId="2"/>
  </si>
  <si>
    <t>備考</t>
    <rPh sb="0" eb="2">
      <t>ビコウ</t>
    </rPh>
    <phoneticPr fontId="2"/>
  </si>
  <si>
    <t>4×100mR</t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</si>
  <si>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</si>
  <si>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合計金額</t>
    <rPh sb="0" eb="2">
      <t>ゴウケイ</t>
    </rPh>
    <rPh sb="2" eb="4">
      <t>キンガク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</si>
  <si>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</si>
  <si>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</si>
  <si>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緊急連絡先
（携帯電話等）</t>
    <rPh sb="0" eb="2">
      <t>キンキュウ</t>
    </rPh>
    <rPh sb="2" eb="5">
      <t>レンラクサキ</t>
    </rPh>
    <rPh sb="7" eb="9">
      <t>ケイタイ</t>
    </rPh>
    <rPh sb="9" eb="11">
      <t>デンワ</t>
    </rPh>
    <rPh sb="11" eb="12">
      <t>トウ</t>
    </rPh>
    <phoneticPr fontId="2"/>
  </si>
  <si>
    <t>No.1</t>
    <phoneticPr fontId="2"/>
  </si>
  <si>
    <t>No.2</t>
    <phoneticPr fontId="2"/>
  </si>
  <si>
    <t>所属</t>
    <rPh sb="0" eb="2">
      <t>ショゾク</t>
    </rPh>
    <phoneticPr fontId="2"/>
  </si>
  <si>
    <t>種目コード</t>
    <rPh sb="0" eb="2">
      <t>シュモク</t>
    </rPh>
    <phoneticPr fontId="2"/>
  </si>
  <si>
    <t>Ａ</t>
  </si>
  <si>
    <t>Ｂ</t>
  </si>
  <si>
    <t>学年</t>
    <rPh sb="0" eb="2">
      <t>ガクネン</t>
    </rPh>
    <phoneticPr fontId="2"/>
  </si>
  <si>
    <t>ﾌﾘｶﾞﾅ</t>
  </si>
  <si>
    <t>ﾌﾘｶﾞﾅ</t>
    <phoneticPr fontId="2"/>
  </si>
  <si>
    <t>4×100m</t>
    <phoneticPr fontId="2"/>
  </si>
  <si>
    <t>4×400m</t>
    <phoneticPr fontId="2"/>
  </si>
  <si>
    <t>200m</t>
  </si>
  <si>
    <t>400m</t>
  </si>
  <si>
    <t>100m</t>
  </si>
  <si>
    <t>50m</t>
  </si>
  <si>
    <t>5000m</t>
  </si>
  <si>
    <t>800m</t>
  </si>
  <si>
    <t>1500m</t>
  </si>
  <si>
    <t>3000m</t>
  </si>
  <si>
    <t>400mH</t>
  </si>
  <si>
    <t>3000mSC</t>
  </si>
  <si>
    <t>5000mW</t>
  </si>
  <si>
    <t>ジャベリックスロー</t>
  </si>
  <si>
    <t>一般100mH</t>
    <rPh sb="0" eb="2">
      <t>イッパン</t>
    </rPh>
    <phoneticPr fontId="2"/>
  </si>
  <si>
    <t>一般110mH</t>
    <rPh sb="0" eb="2">
      <t>イッパン</t>
    </rPh>
    <phoneticPr fontId="2"/>
  </si>
  <si>
    <t>一般砲丸投</t>
    <rPh sb="0" eb="2">
      <t>イッパン</t>
    </rPh>
    <rPh sb="2" eb="5">
      <t>ホウガンナ</t>
    </rPh>
    <phoneticPr fontId="2"/>
  </si>
  <si>
    <t>一般円盤投</t>
    <rPh sb="0" eb="2">
      <t>イッパン</t>
    </rPh>
    <rPh sb="2" eb="5">
      <t>エンバンナ</t>
    </rPh>
    <phoneticPr fontId="2"/>
  </si>
  <si>
    <t>一般ハンマー投</t>
    <rPh sb="0" eb="2">
      <t>イッパン</t>
    </rPh>
    <rPh sb="6" eb="7">
      <t>ナ</t>
    </rPh>
    <phoneticPr fontId="2"/>
  </si>
  <si>
    <t>横須賀市春季陸上競技記録会</t>
    <rPh sb="0" eb="4">
      <t>ヨコスカシ</t>
    </rPh>
    <rPh sb="4" eb="6">
      <t>シュンキ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2"/>
  </si>
  <si>
    <t>横須賀市秋季陸上競技記録会</t>
    <rPh sb="0" eb="4">
      <t>ヨコスカシ</t>
    </rPh>
    <rPh sb="4" eb="6">
      <t>シュウキ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2"/>
  </si>
  <si>
    <t>個人</t>
    <rPh sb="0" eb="2">
      <t>コジン</t>
    </rPh>
    <phoneticPr fontId="2"/>
  </si>
  <si>
    <t>リレー</t>
    <phoneticPr fontId="2"/>
  </si>
  <si>
    <t>一般</t>
    <rPh sb="0" eb="2">
      <t>イッパン</t>
    </rPh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</si>
  <si>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</si>
  <si>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</si>
  <si>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小学生</t>
    <rPh sb="0" eb="3">
      <t>ショウガクセイ</t>
    </rPh>
    <phoneticPr fontId="2"/>
  </si>
  <si>
    <t>個人参加料計</t>
    <rPh sb="0" eb="2">
      <t>コジン</t>
    </rPh>
    <rPh sb="2" eb="4">
      <t>サンカ</t>
    </rPh>
    <rPh sb="4" eb="5">
      <t>リョウ</t>
    </rPh>
    <rPh sb="5" eb="6">
      <t>ケイ</t>
    </rPh>
    <phoneticPr fontId="2"/>
  </si>
  <si>
    <t>リレー参加料計</t>
    <rPh sb="3" eb="6">
      <t>サンカリョウ</t>
    </rPh>
    <rPh sb="6" eb="7">
      <t>ケイ</t>
    </rPh>
    <phoneticPr fontId="2"/>
  </si>
  <si>
    <t>設定なし</t>
    <rPh sb="0" eb="2">
      <t>セッテイ</t>
    </rPh>
    <phoneticPr fontId="2"/>
  </si>
  <si>
    <t>※このタブはまとめ用なので、いじらないでください</t>
    <rPh sb="9" eb="10">
      <t>ヨウ</t>
    </rPh>
    <phoneticPr fontId="2"/>
  </si>
  <si>
    <t>フリガナ</t>
    <phoneticPr fontId="2"/>
  </si>
  <si>
    <t>←ここだけ直す</t>
    <rPh sb="5" eb="6">
      <t>ナオ</t>
    </rPh>
    <phoneticPr fontId="2"/>
  </si>
  <si>
    <t>学
年</t>
    <rPh sb="0" eb="1">
      <t>マナブ</t>
    </rPh>
    <rPh sb="2" eb="3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</si>
  <si>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</si>
  <si>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</si>
  <si>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男女</t>
    <rPh sb="0" eb="2">
      <t>ダンジョ</t>
    </rPh>
    <phoneticPr fontId="2"/>
  </si>
  <si>
    <t>混合</t>
    <rPh sb="0" eb="2">
      <t>コンゴウ</t>
    </rPh>
    <phoneticPr fontId="2"/>
  </si>
  <si>
    <t>総合計</t>
    <rPh sb="0" eb="3">
      <t>ソウゴウケイ</t>
    </rPh>
    <phoneticPr fontId="2"/>
  </si>
  <si>
    <t>当日、競技役員としてお手伝いいただける方の氏名を入力してください</t>
    <rPh sb="0" eb="2">
      <t>トウジツ</t>
    </rPh>
    <rPh sb="3" eb="5">
      <t>キョウギ</t>
    </rPh>
    <rPh sb="5" eb="7">
      <t>ヤクイン</t>
    </rPh>
    <rPh sb="11" eb="13">
      <t>テツダ</t>
    </rPh>
    <rPh sb="19" eb="20">
      <t>カタ</t>
    </rPh>
    <rPh sb="21" eb="23">
      <t>シメイ</t>
    </rPh>
    <rPh sb="24" eb="26">
      <t>ニュウリョク</t>
    </rPh>
    <phoneticPr fontId="2"/>
  </si>
  <si>
    <t>性別</t>
    <rPh sb="0" eb="2">
      <t>セイベツ</t>
    </rPh>
    <phoneticPr fontId="2"/>
  </si>
  <si>
    <t>男子個人①</t>
    <rPh sb="0" eb="2">
      <t>ダンシ</t>
    </rPh>
    <rPh sb="2" eb="4">
      <t>コジン</t>
    </rPh>
    <phoneticPr fontId="2"/>
  </si>
  <si>
    <t>男子個人②</t>
    <rPh sb="0" eb="2">
      <t>ダンシ</t>
    </rPh>
    <rPh sb="2" eb="4">
      <t>コジン</t>
    </rPh>
    <phoneticPr fontId="2"/>
  </si>
  <si>
    <t>女子個人①</t>
    <rPh sb="0" eb="2">
      <t>ジョシ</t>
    </rPh>
    <rPh sb="2" eb="4">
      <t>コジン</t>
    </rPh>
    <phoneticPr fontId="2"/>
  </si>
  <si>
    <t>女子個人②</t>
    <rPh sb="0" eb="2">
      <t>ジョシ</t>
    </rPh>
    <rPh sb="2" eb="4">
      <t>コジン</t>
    </rPh>
    <phoneticPr fontId="2"/>
  </si>
  <si>
    <t>4×100mR</t>
  </si>
  <si>
    <t>4×400mR</t>
  </si>
  <si>
    <t>※男女混合リレーは、各チーム男女それぞれ２名以上エントリーする</t>
    <rPh sb="1" eb="3">
      <t>ダンジョ</t>
    </rPh>
    <rPh sb="3" eb="5">
      <t>コンゴウ</t>
    </rPh>
    <rPh sb="10" eb="11">
      <t>カク</t>
    </rPh>
    <rPh sb="14" eb="16">
      <t>ダンジョ</t>
    </rPh>
    <rPh sb="21" eb="22">
      <t>メイ</t>
    </rPh>
    <rPh sb="22" eb="24">
      <t>イジョウ</t>
    </rPh>
    <phoneticPr fontId="2"/>
  </si>
  <si>
    <t>男女混合 4×200</t>
    <rPh sb="0" eb="2">
      <t>ダンジョ</t>
    </rPh>
    <rPh sb="2" eb="4">
      <t>コンゴウ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</si>
  <si>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</si>
  <si>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</si>
  <si>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400mR</t>
  </si>
  <si>
    <t>400mR</t>
    <phoneticPr fontId="2"/>
  </si>
  <si>
    <t>1600mR</t>
  </si>
  <si>
    <t>800mR</t>
    <phoneticPr fontId="2"/>
  </si>
  <si>
    <t>団体名
（学校名）</t>
    <rPh sb="0" eb="2">
      <t>ダンタイ</t>
    </rPh>
    <rPh sb="2" eb="3">
      <t>メイ</t>
    </rPh>
    <rPh sb="5" eb="7">
      <t>ガッコウ</t>
    </rPh>
    <rPh sb="7" eb="8">
      <t>メイ</t>
    </rPh>
    <phoneticPr fontId="2"/>
  </si>
  <si>
    <t>責任者
（学校長）</t>
    <rPh sb="0" eb="3">
      <t>セキニンシャ</t>
    </rPh>
    <rPh sb="5" eb="8">
      <t>ガッコウチョウ</t>
    </rPh>
    <phoneticPr fontId="2"/>
  </si>
  <si>
    <t>連絡（引率）
責任者</t>
    <rPh sb="0" eb="2">
      <t>レンラク</t>
    </rPh>
    <rPh sb="3" eb="5">
      <t>インソツ</t>
    </rPh>
    <rPh sb="7" eb="10">
      <t>セキニンシャ</t>
    </rPh>
    <phoneticPr fontId="2"/>
  </si>
  <si>
    <t>リレー種目</t>
    <rPh sb="3" eb="5">
      <t>シュモク</t>
    </rPh>
    <phoneticPr fontId="2"/>
  </si>
  <si>
    <t>計</t>
    <rPh sb="0" eb="1">
      <t>ケイ</t>
    </rPh>
    <phoneticPr fontId="2"/>
  </si>
  <si>
    <t>400A</t>
  </si>
  <si>
    <t>400A</t>
    <phoneticPr fontId="2"/>
  </si>
  <si>
    <t>400B</t>
  </si>
  <si>
    <t>400B</t>
    <phoneticPr fontId="2"/>
  </si>
  <si>
    <t>1600A</t>
  </si>
  <si>
    <t>1600A</t>
    <phoneticPr fontId="2"/>
  </si>
  <si>
    <t>1600B</t>
  </si>
  <si>
    <t>1600B</t>
    <phoneticPr fontId="2"/>
  </si>
  <si>
    <t>混合リレー</t>
    <rPh sb="0" eb="2">
      <t>コンゴウ</t>
    </rPh>
    <phoneticPr fontId="2"/>
  </si>
  <si>
    <t>A</t>
    <phoneticPr fontId="2"/>
  </si>
  <si>
    <t>B</t>
    <phoneticPr fontId="2"/>
  </si>
  <si>
    <t>【A】</t>
  </si>
  <si>
    <t>【A】</t>
    <phoneticPr fontId="2"/>
  </si>
  <si>
    <t>【B】</t>
  </si>
  <si>
    <t>【B】</t>
    <phoneticPr fontId="2"/>
  </si>
  <si>
    <t>4×400mR</t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</si>
  <si>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</si>
  <si>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</si>
  <si>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300m</t>
    <phoneticPr fontId="2"/>
  </si>
  <si>
    <t>300m</t>
    <phoneticPr fontId="2"/>
  </si>
  <si>
    <t>生年
月日</t>
    <rPh sb="0" eb="2">
      <t>セイネン</t>
    </rPh>
    <rPh sb="3" eb="5">
      <t>ガッピ</t>
    </rPh>
    <phoneticPr fontId="2"/>
  </si>
  <si>
    <t>競技役員</t>
    <rPh sb="0" eb="2">
      <t>キョウギ</t>
    </rPh>
    <rPh sb="2" eb="4">
      <t>ヤクイン</t>
    </rPh>
    <phoneticPr fontId="2"/>
  </si>
  <si>
    <t>男子リレー</t>
    <rPh sb="0" eb="2">
      <t>ダンシ</t>
    </rPh>
    <phoneticPr fontId="2"/>
  </si>
  <si>
    <t>種 別</t>
    <rPh sb="0" eb="1">
      <t>シュ</t>
    </rPh>
    <rPh sb="2" eb="3">
      <t>ベツ</t>
    </rPh>
    <phoneticPr fontId="2"/>
  </si>
  <si>
    <r>
      <t xml:space="preserve">男子リレー競技者 </t>
    </r>
    <r>
      <rPr>
        <b/>
        <sz val="9"/>
        <color theme="1"/>
        <rFont val="ＭＳ Ｐゴシック"/>
        <family val="3"/>
        <charset val="128"/>
        <scheme val="minor"/>
      </rPr>
      <t>【※確認欄】</t>
    </r>
    <rPh sb="0" eb="2">
      <t>ダンシ</t>
    </rPh>
    <rPh sb="5" eb="8">
      <t>キョウギシャ</t>
    </rPh>
    <rPh sb="11" eb="14">
      <t>カクニンラン</t>
    </rPh>
    <phoneticPr fontId="2"/>
  </si>
  <si>
    <r>
      <t xml:space="preserve">女子リレー競技者 </t>
    </r>
    <r>
      <rPr>
        <b/>
        <sz val="9"/>
        <color theme="1"/>
        <rFont val="ＭＳ Ｐゴシック"/>
        <family val="3"/>
        <charset val="128"/>
        <scheme val="minor"/>
      </rPr>
      <t>【※確認欄】</t>
    </r>
    <rPh sb="0" eb="2">
      <t>ジョシ</t>
    </rPh>
    <rPh sb="5" eb="8">
      <t>キョウギシャ</t>
    </rPh>
    <rPh sb="11" eb="14">
      <t>カクニンラン</t>
    </rPh>
    <phoneticPr fontId="2"/>
  </si>
  <si>
    <r>
      <t xml:space="preserve">男女混合リレー競技者 </t>
    </r>
    <r>
      <rPr>
        <b/>
        <sz val="9"/>
        <color theme="1"/>
        <rFont val="ＭＳ Ｐゴシック"/>
        <family val="3"/>
        <charset val="128"/>
        <scheme val="minor"/>
      </rPr>
      <t>【※確認欄】</t>
    </r>
    <rPh sb="0" eb="2">
      <t>ダンジョ</t>
    </rPh>
    <rPh sb="2" eb="4">
      <t>コンゴウ</t>
    </rPh>
    <rPh sb="7" eb="10">
      <t>キョウギシャ</t>
    </rPh>
    <rPh sb="13" eb="16">
      <t>カクニンラン</t>
    </rPh>
    <phoneticPr fontId="2"/>
  </si>
  <si>
    <t>　※入力忘れ防止のため、セルが赤くなります</t>
    <rPh sb="2" eb="4">
      <t>ニュウリョク</t>
    </rPh>
    <rPh sb="4" eb="5">
      <t>ワス</t>
    </rPh>
    <rPh sb="6" eb="8">
      <t>ボウシ</t>
    </rPh>
    <rPh sb="15" eb="16">
      <t>アカ</t>
    </rPh>
    <phoneticPr fontId="2"/>
  </si>
  <si>
    <t>性
別</t>
    <rPh sb="0" eb="1">
      <t>セイ</t>
    </rPh>
    <rPh sb="2" eb="3">
      <t>ベツ</t>
    </rPh>
    <phoneticPr fontId="2"/>
  </si>
  <si>
    <t>自動で計算されます</t>
    <rPh sb="0" eb="2">
      <t>ジドウ</t>
    </rPh>
    <rPh sb="3" eb="5">
      <t>ケイサン</t>
    </rPh>
    <phoneticPr fontId="2"/>
  </si>
  <si>
    <t>男子リレー</t>
    <rPh sb="0" eb="1">
      <t>オトコ</t>
    </rPh>
    <rPh sb="1" eb="2">
      <t>コ</t>
    </rPh>
    <phoneticPr fontId="2"/>
  </si>
  <si>
    <t>女子リレー</t>
    <rPh sb="0" eb="1">
      <t>オンナ</t>
    </rPh>
    <rPh sb="1" eb="2">
      <t>コ</t>
    </rPh>
    <phoneticPr fontId="2"/>
  </si>
  <si>
    <t>4×200m</t>
  </si>
  <si>
    <t>4×200m</t>
    <phoneticPr fontId="2"/>
  </si>
  <si>
    <t>4×200m</t>
    <phoneticPr fontId="2"/>
  </si>
  <si>
    <t>2022Ver</t>
    <phoneticPr fontId="2"/>
  </si>
  <si>
    <r>
      <t>所在地</t>
    </r>
    <r>
      <rPr>
        <b/>
        <sz val="7"/>
        <color rgb="FFFF0000"/>
        <rFont val="ＭＳ Ｐゴシック"/>
        <family val="3"/>
        <charset val="128"/>
        <scheme val="minor"/>
      </rPr>
      <t>（※個人の場合は自宅）</t>
    </r>
    <rPh sb="0" eb="3">
      <t>ショザイチ</t>
    </rPh>
    <rPh sb="5" eb="7">
      <t>コジン</t>
    </rPh>
    <rPh sb="8" eb="10">
      <t>バアイ</t>
    </rPh>
    <rPh sb="11" eb="13">
      <t>ジタク</t>
    </rPh>
    <phoneticPr fontId="2"/>
  </si>
  <si>
    <t>第77回 横須賀市陸上競技選手権大会</t>
    <rPh sb="0" eb="1">
      <t>ダイ</t>
    </rPh>
    <rPh sb="3" eb="4">
      <t>カイ</t>
    </rPh>
    <rPh sb="5" eb="9">
      <t>ヨコスカシ</t>
    </rPh>
    <rPh sb="9" eb="11">
      <t>リクジョウ</t>
    </rPh>
    <rPh sb="11" eb="13">
      <t>キョウギ</t>
    </rPh>
    <rPh sb="13" eb="16">
      <t>センシュケン</t>
    </rPh>
    <rPh sb="16" eb="18">
      <t>タイカイ</t>
    </rPh>
    <phoneticPr fontId="2"/>
  </si>
  <si>
    <t>第95回 横須賀市民体育大会</t>
    <rPh sb="0" eb="1">
      <t>ダイ</t>
    </rPh>
    <rPh sb="3" eb="4">
      <t>カイ</t>
    </rPh>
    <rPh sb="5" eb="10">
      <t>ヨコスカシミン</t>
    </rPh>
    <rPh sb="10" eb="12">
      <t>タイイク</t>
    </rPh>
    <rPh sb="12" eb="1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</si>
</sst>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yyyy/m/d;@"/>
    <numFmt numFmtId="177" formatCode="0;\-0;;@"/>
  </numFmts>
  <fonts count="3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9A9F3"/>
        <bgColor indexed="64"/>
      </patternFill>
    </fill>
  </fills>
  <borders count="1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543">
    <xf numFmtId="0" fontId="0" fillId="0" borderId="0" xfId="0">
      <alignment vertical="center"/>
    </xf>
    <xf numFmtId="0" fontId="1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10" fillId="0" borderId="57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7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10" borderId="0" xfId="0" applyFill="1" applyAlignment="1">
      <alignment horizontal="center" vertical="center" shrinkToFit="1"/>
    </xf>
    <xf numFmtId="0" fontId="0" fillId="5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11" borderId="1" xfId="0" applyFill="1" applyBorder="1">
      <alignment vertical="center"/>
    </xf>
    <xf numFmtId="0" fontId="11" fillId="7" borderId="96" xfId="0" applyFont="1" applyFill="1" applyBorder="1" applyAlignment="1">
      <alignment horizontal="center" vertical="center" shrinkToFit="1"/>
    </xf>
    <xf numFmtId="0" fontId="11" fillId="7" borderId="8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66" xfId="0" applyFont="1" applyBorder="1" applyAlignment="1">
      <alignment horizontal="center" vertical="center"/>
    </xf>
    <xf numFmtId="177" fontId="11" fillId="7" borderId="85" xfId="0" applyNumberFormat="1" applyFont="1" applyFill="1" applyBorder="1" applyAlignment="1">
      <alignment horizontal="center" vertical="center"/>
    </xf>
    <xf numFmtId="177" fontId="11" fillId="7" borderId="2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shrinkToFit="1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176" fontId="11" fillId="0" borderId="108" xfId="0" applyNumberFormat="1" applyFont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  <xf numFmtId="0" fontId="11" fillId="0" borderId="133" xfId="0" applyFont="1" applyBorder="1" applyAlignment="1" applyProtection="1">
      <alignment horizontal="center" vertical="center" shrinkToFit="1"/>
      <protection locked="0"/>
    </xf>
    <xf numFmtId="0" fontId="11" fillId="0" borderId="113" xfId="0" applyFont="1" applyBorder="1" applyAlignment="1" applyProtection="1">
      <alignment horizontal="center" vertical="center" shrinkToFit="1"/>
      <protection locked="0"/>
    </xf>
    <xf numFmtId="0" fontId="11" fillId="0" borderId="98" xfId="0" applyFont="1" applyBorder="1" applyAlignment="1" applyProtection="1">
      <alignment horizontal="center" vertical="center" shrinkToFit="1"/>
      <protection locked="0"/>
    </xf>
    <xf numFmtId="0" fontId="11" fillId="0" borderId="123" xfId="0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 applyProtection="1">
      <alignment horizontal="center" vertical="center" shrinkToFit="1"/>
      <protection locked="0"/>
    </xf>
    <xf numFmtId="0" fontId="11" fillId="7" borderId="77" xfId="0" applyFont="1" applyFill="1" applyBorder="1" applyAlignment="1" applyProtection="1">
      <alignment horizontal="center" vertical="center"/>
    </xf>
    <xf numFmtId="0" fontId="11" fillId="12" borderId="146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176" fontId="11" fillId="0" borderId="109" xfId="0" applyNumberFormat="1" applyFont="1" applyBorder="1" applyAlignment="1" applyProtection="1">
      <alignment horizontal="center" vertical="center" shrinkToFit="1"/>
      <protection locked="0"/>
    </xf>
    <xf numFmtId="0" fontId="11" fillId="0" borderId="12" xfId="0" applyFont="1" applyFill="1" applyBorder="1" applyAlignment="1" applyProtection="1">
      <alignment horizontal="center" vertical="center" shrinkToFit="1"/>
      <protection locked="0"/>
    </xf>
    <xf numFmtId="0" fontId="11" fillId="0" borderId="134" xfId="0" applyFont="1" applyBorder="1" applyAlignment="1" applyProtection="1">
      <alignment horizontal="center" vertical="center" shrinkToFit="1"/>
      <protection locked="0"/>
    </xf>
    <xf numFmtId="0" fontId="11" fillId="0" borderId="114" xfId="0" applyFont="1" applyBorder="1" applyAlignment="1" applyProtection="1">
      <alignment horizontal="center" vertical="center" shrinkToFit="1"/>
      <protection locked="0"/>
    </xf>
    <xf numFmtId="0" fontId="11" fillId="0" borderId="100" xfId="0" applyFont="1" applyBorder="1" applyAlignment="1" applyProtection="1">
      <alignment horizontal="center" vertical="center" shrinkToFit="1"/>
      <protection locked="0"/>
    </xf>
    <xf numFmtId="0" fontId="11" fillId="0" borderId="101" xfId="0" applyFont="1" applyBorder="1" applyAlignment="1" applyProtection="1">
      <alignment horizontal="center" vertical="center" shrinkToFit="1"/>
      <protection locked="0"/>
    </xf>
    <xf numFmtId="0" fontId="11" fillId="0" borderId="130" xfId="0" applyFont="1" applyBorder="1" applyAlignment="1" applyProtection="1">
      <alignment horizontal="center" vertical="center" shrinkToFit="1"/>
      <protection locked="0"/>
    </xf>
    <xf numFmtId="0" fontId="11" fillId="0" borderId="54" xfId="0" applyFont="1" applyBorder="1" applyAlignment="1" applyProtection="1">
      <alignment horizontal="center" vertical="center" shrinkToFit="1"/>
      <protection locked="0"/>
    </xf>
    <xf numFmtId="0" fontId="11" fillId="3" borderId="121" xfId="0" applyFont="1" applyFill="1" applyBorder="1" applyAlignment="1" applyProtection="1">
      <alignment horizontal="center" vertical="center" shrinkToFit="1"/>
      <protection locked="0"/>
    </xf>
    <xf numFmtId="0" fontId="11" fillId="7" borderId="76" xfId="0" applyFont="1" applyFill="1" applyBorder="1" applyAlignment="1" applyProtection="1">
      <alignment horizontal="center" vertical="center"/>
    </xf>
    <xf numFmtId="0" fontId="19" fillId="3" borderId="121" xfId="0" applyFont="1" applyFill="1" applyBorder="1" applyAlignment="1" applyProtection="1">
      <alignment horizontal="center" vertical="center" shrinkToFit="1"/>
      <protection locked="0"/>
    </xf>
    <xf numFmtId="0" fontId="11" fillId="12" borderId="144" xfId="0" applyFont="1" applyFill="1" applyBorder="1" applyAlignment="1" applyProtection="1">
      <alignment horizontal="center" vertical="center"/>
    </xf>
    <xf numFmtId="0" fontId="11" fillId="3" borderId="122" xfId="0" applyFont="1" applyFill="1" applyBorder="1" applyAlignment="1" applyProtection="1">
      <alignment horizontal="center" vertical="center" shrinkToFit="1"/>
      <protection locked="0"/>
    </xf>
    <xf numFmtId="0" fontId="19" fillId="3" borderId="122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176" fontId="11" fillId="0" borderId="110" xfId="0" applyNumberFormat="1" applyFont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135" xfId="0" applyFont="1" applyBorder="1" applyAlignment="1" applyProtection="1">
      <alignment horizontal="center" vertical="center" shrinkToFit="1"/>
      <protection locked="0"/>
    </xf>
    <xf numFmtId="0" fontId="11" fillId="0" borderId="115" xfId="0" applyFont="1" applyBorder="1" applyAlignment="1" applyProtection="1">
      <alignment horizontal="center" vertical="center" shrinkToFit="1"/>
      <protection locked="0"/>
    </xf>
    <xf numFmtId="0" fontId="11" fillId="0" borderId="102" xfId="0" applyFont="1" applyBorder="1" applyAlignment="1" applyProtection="1">
      <alignment horizontal="center" vertical="center" shrinkToFit="1"/>
      <protection locked="0"/>
    </xf>
    <xf numFmtId="0" fontId="11" fillId="0" borderId="103" xfId="0" applyFont="1" applyBorder="1" applyAlignment="1" applyProtection="1">
      <alignment horizontal="center" vertical="center" shrinkToFit="1"/>
      <protection locked="0"/>
    </xf>
    <xf numFmtId="0" fontId="11" fillId="0" borderId="131" xfId="0" applyFont="1" applyBorder="1" applyAlignment="1" applyProtection="1">
      <alignment horizontal="center" vertical="center" shrinkToFit="1"/>
      <protection locked="0"/>
    </xf>
    <xf numFmtId="0" fontId="11" fillId="0" borderId="55" xfId="0" applyFont="1" applyBorder="1" applyAlignment="1" applyProtection="1">
      <alignment horizontal="center" vertical="center" shrinkToFit="1"/>
      <protection locked="0"/>
    </xf>
    <xf numFmtId="0" fontId="11" fillId="0" borderId="99" xfId="0" applyFont="1" applyBorder="1" applyAlignment="1" applyProtection="1">
      <alignment horizontal="center" vertical="center" shrinkToFit="1"/>
      <protection locked="0"/>
    </xf>
    <xf numFmtId="0" fontId="11" fillId="3" borderId="124" xfId="0" applyFont="1" applyFill="1" applyBorder="1" applyAlignment="1" applyProtection="1">
      <alignment horizontal="center" vertical="center" shrinkToFit="1"/>
      <protection locked="0"/>
    </xf>
    <xf numFmtId="0" fontId="11" fillId="7" borderId="125" xfId="0" applyFont="1" applyFill="1" applyBorder="1" applyAlignment="1" applyProtection="1">
      <alignment horizontal="center" vertical="center"/>
    </xf>
    <xf numFmtId="0" fontId="19" fillId="3" borderId="124" xfId="0" applyFont="1" applyFill="1" applyBorder="1" applyAlignment="1" applyProtection="1">
      <alignment horizontal="center" vertical="center" shrinkToFit="1"/>
      <protection locked="0"/>
    </xf>
    <xf numFmtId="0" fontId="11" fillId="12" borderId="145" xfId="0" applyFont="1" applyFill="1" applyBorder="1" applyAlignment="1" applyProtection="1">
      <alignment horizontal="center" vertical="center"/>
    </xf>
    <xf numFmtId="0" fontId="11" fillId="3" borderId="95" xfId="0" applyFont="1" applyFill="1" applyBorder="1" applyAlignment="1" applyProtection="1">
      <alignment horizontal="center" vertical="center" shrinkToFit="1"/>
      <protection locked="0"/>
    </xf>
    <xf numFmtId="0" fontId="11" fillId="7" borderId="79" xfId="0" applyFont="1" applyFill="1" applyBorder="1" applyAlignment="1" applyProtection="1">
      <alignment horizontal="center" vertical="center" shrinkToFit="1"/>
    </xf>
    <xf numFmtId="0" fontId="19" fillId="3" borderId="95" xfId="0" applyFont="1" applyFill="1" applyBorder="1" applyAlignment="1" applyProtection="1">
      <alignment horizontal="center" vertical="center" shrinkToFit="1"/>
      <protection locked="0"/>
    </xf>
    <xf numFmtId="0" fontId="11" fillId="12" borderId="147" xfId="0" applyFont="1" applyFill="1" applyBorder="1" applyAlignment="1" applyProtection="1">
      <alignment horizontal="center" vertical="center" shrinkToFit="1"/>
    </xf>
    <xf numFmtId="0" fontId="19" fillId="3" borderId="8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 shrinkToFit="1"/>
      <protection locked="0"/>
    </xf>
    <xf numFmtId="176" fontId="11" fillId="0" borderId="111" xfId="0" applyNumberFormat="1" applyFont="1" applyBorder="1" applyAlignment="1" applyProtection="1">
      <alignment horizontal="center" vertical="center" shrinkToFit="1"/>
      <protection locked="0"/>
    </xf>
    <xf numFmtId="0" fontId="11" fillId="0" borderId="72" xfId="0" applyFont="1" applyFill="1" applyBorder="1" applyAlignment="1" applyProtection="1">
      <alignment horizontal="center" vertical="center" shrinkToFit="1"/>
      <protection locked="0"/>
    </xf>
    <xf numFmtId="0" fontId="11" fillId="0" borderId="139" xfId="0" applyFont="1" applyBorder="1" applyAlignment="1" applyProtection="1">
      <alignment horizontal="center" vertical="center" shrinkToFit="1"/>
      <protection locked="0"/>
    </xf>
    <xf numFmtId="0" fontId="11" fillId="0" borderId="116" xfId="0" applyFont="1" applyBorder="1" applyAlignment="1" applyProtection="1">
      <alignment horizontal="center" vertical="center" shrinkToFit="1"/>
      <protection locked="0"/>
    </xf>
    <xf numFmtId="0" fontId="11" fillId="0" borderId="104" xfId="0" applyFont="1" applyBorder="1" applyAlignment="1" applyProtection="1">
      <alignment horizontal="center" vertical="center" shrinkToFit="1"/>
      <protection locked="0"/>
    </xf>
    <xf numFmtId="0" fontId="11" fillId="0" borderId="105" xfId="0" applyFont="1" applyBorder="1" applyAlignment="1" applyProtection="1">
      <alignment horizontal="center" vertical="center" shrinkToFit="1"/>
      <protection locked="0"/>
    </xf>
    <xf numFmtId="0" fontId="11" fillId="0" borderId="137" xfId="0" applyFont="1" applyBorder="1" applyAlignment="1" applyProtection="1">
      <alignment horizontal="center" vertical="center" shrinkToFit="1"/>
      <protection locked="0"/>
    </xf>
    <xf numFmtId="0" fontId="11" fillId="0" borderId="73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Protection="1">
      <alignment vertical="center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176" fontId="11" fillId="0" borderId="112" xfId="0" applyNumberFormat="1" applyFont="1" applyBorder="1" applyAlignment="1" applyProtection="1">
      <alignment horizontal="center" vertical="center" shrinkToFit="1"/>
      <protection locked="0"/>
    </xf>
    <xf numFmtId="0" fontId="11" fillId="0" borderId="45" xfId="0" applyFont="1" applyFill="1" applyBorder="1" applyAlignment="1" applyProtection="1">
      <alignment horizontal="center" vertical="center" shrinkToFit="1"/>
      <protection locked="0"/>
    </xf>
    <xf numFmtId="0" fontId="11" fillId="0" borderId="140" xfId="0" applyFont="1" applyBorder="1" applyAlignment="1" applyProtection="1">
      <alignment horizontal="center" vertical="center" shrinkToFit="1"/>
      <protection locked="0"/>
    </xf>
    <xf numFmtId="0" fontId="11" fillId="0" borderId="117" xfId="0" applyFont="1" applyBorder="1" applyAlignment="1" applyProtection="1">
      <alignment horizontal="center" vertical="center" shrinkToFit="1"/>
      <protection locked="0"/>
    </xf>
    <xf numFmtId="0" fontId="11" fillId="0" borderId="106" xfId="0" applyFont="1" applyBorder="1" applyAlignment="1" applyProtection="1">
      <alignment horizontal="center" vertical="center" shrinkToFit="1"/>
      <protection locked="0"/>
    </xf>
    <xf numFmtId="0" fontId="11" fillId="0" borderId="107" xfId="0" applyFont="1" applyBorder="1" applyAlignment="1" applyProtection="1">
      <alignment horizontal="center" vertical="center" shrinkToFit="1"/>
      <protection locked="0"/>
    </xf>
    <xf numFmtId="0" fontId="11" fillId="0" borderId="138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6" fillId="7" borderId="129" xfId="0" applyFont="1" applyFill="1" applyBorder="1" applyAlignment="1">
      <alignment horizontal="center" vertical="center" shrinkToFit="1"/>
    </xf>
    <xf numFmtId="0" fontId="16" fillId="7" borderId="97" xfId="0" applyFont="1" applyFill="1" applyBorder="1" applyAlignment="1">
      <alignment horizontal="center" vertical="center" shrinkToFit="1"/>
    </xf>
    <xf numFmtId="0" fontId="16" fillId="7" borderId="6" xfId="0" applyFont="1" applyFill="1" applyBorder="1" applyAlignment="1">
      <alignment horizontal="center" vertical="center" shrinkToFit="1"/>
    </xf>
    <xf numFmtId="0" fontId="16" fillId="7" borderId="132" xfId="0" applyFont="1" applyFill="1" applyBorder="1" applyAlignment="1">
      <alignment horizontal="center" vertical="center" shrinkToFit="1"/>
    </xf>
    <xf numFmtId="0" fontId="16" fillId="7" borderId="1" xfId="0" applyFont="1" applyFill="1" applyBorder="1" applyAlignment="1" applyProtection="1">
      <alignment horizontal="center" vertical="center" shrinkToFit="1"/>
    </xf>
    <xf numFmtId="0" fontId="16" fillId="7" borderId="18" xfId="0" applyFont="1" applyFill="1" applyBorder="1" applyAlignment="1" applyProtection="1">
      <alignment horizontal="center" vertical="center" shrinkToFit="1"/>
    </xf>
    <xf numFmtId="0" fontId="16" fillId="7" borderId="37" xfId="0" applyFont="1" applyFill="1" applyBorder="1" applyAlignment="1" applyProtection="1">
      <alignment horizontal="center" vertical="center" shrinkToFit="1"/>
    </xf>
    <xf numFmtId="0" fontId="16" fillId="7" borderId="26" xfId="0" applyFont="1" applyFill="1" applyBorder="1" applyAlignment="1" applyProtection="1">
      <alignment horizontal="center" vertical="center" shrinkToFit="1"/>
    </xf>
    <xf numFmtId="0" fontId="16" fillId="12" borderId="26" xfId="0" applyFont="1" applyFill="1" applyBorder="1" applyAlignment="1" applyProtection="1">
      <alignment horizontal="center" vertical="center" shrinkToFit="1"/>
    </xf>
    <xf numFmtId="0" fontId="16" fillId="12" borderId="1" xfId="0" applyFont="1" applyFill="1" applyBorder="1" applyAlignment="1" applyProtection="1">
      <alignment horizontal="center" vertical="center" shrinkToFit="1"/>
    </xf>
    <xf numFmtId="0" fontId="16" fillId="12" borderId="19" xfId="0" applyFont="1" applyFill="1" applyBorder="1" applyAlignment="1">
      <alignment horizontal="center" vertical="center" shrinkToFit="1"/>
    </xf>
    <xf numFmtId="0" fontId="16" fillId="12" borderId="18" xfId="0" applyFont="1" applyFill="1" applyBorder="1" applyAlignment="1" applyProtection="1">
      <alignment horizontal="center" vertical="center" shrinkToFit="1"/>
    </xf>
    <xf numFmtId="0" fontId="16" fillId="12" borderId="37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6" fontId="8" fillId="0" borderId="0" xfId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23" xfId="0" applyFont="1" applyBorder="1" applyAlignment="1">
      <alignment horizontal="center" vertical="center" shrinkToFit="1"/>
    </xf>
    <xf numFmtId="0" fontId="11" fillId="0" borderId="149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30" xfId="0" applyFont="1" applyBorder="1" applyAlignment="1">
      <alignment horizontal="center" vertical="center" shrinkToFit="1"/>
    </xf>
    <xf numFmtId="0" fontId="11" fillId="0" borderId="150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31" xfId="0" applyFont="1" applyBorder="1" applyAlignment="1">
      <alignment horizontal="center" vertical="center" shrinkToFit="1"/>
    </xf>
    <xf numFmtId="0" fontId="11" fillId="0" borderId="151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138" xfId="0" applyFont="1" applyBorder="1" applyAlignment="1">
      <alignment horizontal="center" vertical="center" shrinkToFit="1"/>
    </xf>
    <xf numFmtId="0" fontId="11" fillId="0" borderId="152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/>
    <xf numFmtId="0" fontId="5" fillId="0" borderId="1" xfId="0" applyNumberFormat="1" applyFont="1" applyBorder="1" applyAlignment="1">
      <alignment horizontal="center" vertical="center"/>
    </xf>
    <xf numFmtId="0" fontId="5" fillId="0" borderId="94" xfId="0" applyNumberFormat="1" applyFont="1" applyBorder="1" applyAlignment="1">
      <alignment horizontal="center" vertical="center"/>
    </xf>
    <xf numFmtId="0" fontId="5" fillId="0" borderId="16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11" fillId="0" borderId="127" xfId="0" applyFont="1" applyBorder="1" applyAlignment="1">
      <alignment horizontal="center" vertical="center" shrinkToFit="1"/>
    </xf>
    <xf numFmtId="0" fontId="11" fillId="0" borderId="165" xfId="0" applyFont="1" applyBorder="1" applyAlignment="1">
      <alignment horizontal="center" vertical="center" shrinkToFit="1"/>
    </xf>
    <xf numFmtId="0" fontId="11" fillId="0" borderId="166" xfId="0" applyFont="1" applyBorder="1" applyAlignment="1">
      <alignment horizontal="center" vertical="center" shrinkToFit="1"/>
    </xf>
    <xf numFmtId="0" fontId="11" fillId="0" borderId="167" xfId="0" applyFont="1" applyBorder="1" applyAlignment="1">
      <alignment horizontal="center" vertical="center" shrinkToFit="1"/>
    </xf>
    <xf numFmtId="0" fontId="11" fillId="0" borderId="148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9" fillId="0" borderId="57" xfId="0" applyFont="1" applyBorder="1" applyAlignment="1"/>
    <xf numFmtId="0" fontId="3" fillId="0" borderId="0" xfId="0" applyFont="1" applyBorder="1">
      <alignment vertical="center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5" fontId="11" fillId="0" borderId="0" xfId="0" applyNumberFormat="1" applyFont="1" applyBorder="1" applyAlignment="1" applyProtection="1">
      <alignment horizontal="center" vertical="center" shrinkToFit="1"/>
    </xf>
    <xf numFmtId="0" fontId="16" fillId="7" borderId="19" xfId="0" applyFont="1" applyFill="1" applyBorder="1" applyAlignment="1">
      <alignment horizontal="center" vertical="center" shrinkToFit="1"/>
    </xf>
    <xf numFmtId="0" fontId="21" fillId="12" borderId="52" xfId="0" applyFont="1" applyFill="1" applyBorder="1" applyAlignment="1">
      <alignment horizontal="center" vertical="center" shrinkToFit="1"/>
    </xf>
    <xf numFmtId="0" fontId="21" fillId="12" borderId="169" xfId="0" applyFont="1" applyFill="1" applyBorder="1" applyAlignment="1">
      <alignment horizontal="center" vertical="center" shrinkToFit="1"/>
    </xf>
    <xf numFmtId="0" fontId="16" fillId="7" borderId="20" xfId="0" applyFont="1" applyFill="1" applyBorder="1" applyAlignment="1" applyProtection="1">
      <alignment horizontal="center" vertical="center" shrinkToFit="1"/>
    </xf>
    <xf numFmtId="0" fontId="11" fillId="0" borderId="77" xfId="0" applyFont="1" applyFill="1" applyBorder="1" applyAlignment="1" applyProtection="1">
      <alignment horizontal="center" vertical="center" shrinkToFit="1"/>
    </xf>
    <xf numFmtId="0" fontId="11" fillId="0" borderId="86" xfId="0" applyFont="1" applyFill="1" applyBorder="1" applyAlignment="1" applyProtection="1">
      <alignment horizontal="center" vertical="center" shrinkToFit="1"/>
    </xf>
    <xf numFmtId="0" fontId="11" fillId="0" borderId="76" xfId="0" applyFont="1" applyFill="1" applyBorder="1" applyAlignment="1" applyProtection="1">
      <alignment horizontal="center" vertical="center" shrinkToFit="1"/>
    </xf>
    <xf numFmtId="0" fontId="11" fillId="0" borderId="87" xfId="0" applyFont="1" applyFill="1" applyBorder="1" applyAlignment="1" applyProtection="1">
      <alignment horizontal="center" vertical="center" shrinkToFit="1"/>
    </xf>
    <xf numFmtId="0" fontId="11" fillId="0" borderId="125" xfId="0" applyFont="1" applyFill="1" applyBorder="1" applyAlignment="1" applyProtection="1">
      <alignment horizontal="center" vertical="center" shrinkToFit="1"/>
    </xf>
    <xf numFmtId="0" fontId="11" fillId="0" borderId="126" xfId="0" applyFont="1" applyFill="1" applyBorder="1" applyAlignment="1" applyProtection="1">
      <alignment horizontal="center" vertical="center" shrinkToFit="1"/>
    </xf>
    <xf numFmtId="0" fontId="11" fillId="0" borderId="79" xfId="0" applyFont="1" applyFill="1" applyBorder="1" applyAlignment="1" applyProtection="1">
      <alignment horizontal="center" vertical="center" shrinkToFit="1"/>
    </xf>
    <xf numFmtId="0" fontId="11" fillId="0" borderId="88" xfId="0" applyFont="1" applyFill="1" applyBorder="1" applyAlignment="1" applyProtection="1">
      <alignment horizontal="center" vertical="center" shrinkToFit="1"/>
    </xf>
    <xf numFmtId="0" fontId="19" fillId="0" borderId="77" xfId="0" applyFont="1" applyFill="1" applyBorder="1" applyAlignment="1" applyProtection="1">
      <alignment horizontal="center" vertical="center" shrinkToFit="1"/>
    </xf>
    <xf numFmtId="0" fontId="19" fillId="0" borderId="86" xfId="0" applyFont="1" applyFill="1" applyBorder="1" applyAlignment="1" applyProtection="1">
      <alignment horizontal="center" vertical="center" shrinkToFit="1"/>
    </xf>
    <xf numFmtId="0" fontId="19" fillId="0" borderId="76" xfId="0" applyFont="1" applyFill="1" applyBorder="1" applyAlignment="1" applyProtection="1">
      <alignment horizontal="center" vertical="center" shrinkToFit="1"/>
    </xf>
    <xf numFmtId="0" fontId="19" fillId="0" borderId="87" xfId="0" applyFont="1" applyFill="1" applyBorder="1" applyAlignment="1" applyProtection="1">
      <alignment horizontal="center" vertical="center" shrinkToFit="1"/>
    </xf>
    <xf numFmtId="0" fontId="19" fillId="0" borderId="125" xfId="0" applyFont="1" applyFill="1" applyBorder="1" applyAlignment="1" applyProtection="1">
      <alignment horizontal="center" vertical="center" shrinkToFit="1"/>
    </xf>
    <xf numFmtId="0" fontId="19" fillId="0" borderId="126" xfId="0" applyFont="1" applyFill="1" applyBorder="1" applyAlignment="1" applyProtection="1">
      <alignment horizontal="center" vertical="center" shrinkToFit="1"/>
    </xf>
    <xf numFmtId="0" fontId="19" fillId="0" borderId="79" xfId="0" applyFont="1" applyFill="1" applyBorder="1" applyAlignment="1" applyProtection="1">
      <alignment horizontal="center" vertical="center" shrinkToFit="1"/>
    </xf>
    <xf numFmtId="0" fontId="19" fillId="0" borderId="88" xfId="0" applyFont="1" applyFill="1" applyBorder="1" applyAlignment="1" applyProtection="1">
      <alignment horizontal="center" vertical="center" shrinkToFit="1"/>
    </xf>
    <xf numFmtId="0" fontId="11" fillId="0" borderId="146" xfId="0" applyFont="1" applyFill="1" applyBorder="1" applyAlignment="1" applyProtection="1">
      <alignment horizontal="center" vertical="center"/>
    </xf>
    <xf numFmtId="0" fontId="11" fillId="0" borderId="144" xfId="0" applyFont="1" applyFill="1" applyBorder="1" applyAlignment="1" applyProtection="1">
      <alignment horizontal="center" vertical="center"/>
    </xf>
    <xf numFmtId="0" fontId="11" fillId="0" borderId="145" xfId="0" applyFont="1" applyFill="1" applyBorder="1" applyAlignment="1" applyProtection="1">
      <alignment horizontal="center" vertical="center"/>
    </xf>
    <xf numFmtId="0" fontId="11" fillId="0" borderId="147" xfId="0" applyFont="1" applyFill="1" applyBorder="1" applyAlignment="1" applyProtection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11" fillId="2" borderId="96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132" xfId="0" applyFont="1" applyFill="1" applyBorder="1" applyAlignment="1">
      <alignment horizontal="center" vertical="center" shrinkToFit="1"/>
    </xf>
    <xf numFmtId="0" fontId="16" fillId="2" borderId="129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6" fillId="2" borderId="96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97" xfId="0" applyFont="1" applyFill="1" applyBorder="1" applyAlignment="1">
      <alignment horizontal="center" vertical="center" shrinkToFit="1"/>
    </xf>
    <xf numFmtId="0" fontId="16" fillId="2" borderId="26" xfId="0" applyFont="1" applyFill="1" applyBorder="1" applyAlignment="1" applyProtection="1">
      <alignment horizontal="center" vertical="center" shrinkToFit="1"/>
    </xf>
    <xf numFmtId="0" fontId="16" fillId="2" borderId="20" xfId="0" applyFont="1" applyFill="1" applyBorder="1" applyAlignment="1" applyProtection="1">
      <alignment horizontal="center" vertical="center" shrinkToFit="1"/>
    </xf>
    <xf numFmtId="0" fontId="16" fillId="2" borderId="1" xfId="0" applyFont="1" applyFill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center" vertical="center" shrinkToFit="1"/>
    </xf>
    <xf numFmtId="0" fontId="16" fillId="2" borderId="37" xfId="0" applyFont="1" applyFill="1" applyBorder="1" applyAlignment="1" applyProtection="1">
      <alignment horizontal="center" vertical="center" shrinkToFit="1"/>
    </xf>
    <xf numFmtId="0" fontId="11" fillId="2" borderId="77" xfId="0" applyFont="1" applyFill="1" applyBorder="1" applyAlignment="1" applyProtection="1">
      <alignment horizontal="center" vertical="center"/>
    </xf>
    <xf numFmtId="0" fontId="11" fillId="2" borderId="76" xfId="0" applyFont="1" applyFill="1" applyBorder="1" applyAlignment="1" applyProtection="1">
      <alignment horizontal="center" vertical="center"/>
    </xf>
    <xf numFmtId="0" fontId="11" fillId="2" borderId="125" xfId="0" applyFont="1" applyFill="1" applyBorder="1" applyAlignment="1" applyProtection="1">
      <alignment horizontal="center" vertical="center"/>
    </xf>
    <xf numFmtId="0" fontId="11" fillId="2" borderId="79" xfId="0" applyFont="1" applyFill="1" applyBorder="1" applyAlignment="1" applyProtection="1">
      <alignment horizontal="center" vertical="center" shrinkToFit="1"/>
    </xf>
    <xf numFmtId="5" fontId="11" fillId="3" borderId="93" xfId="0" applyNumberFormat="1" applyFont="1" applyFill="1" applyBorder="1" applyAlignment="1">
      <alignment vertical="center"/>
    </xf>
    <xf numFmtId="5" fontId="11" fillId="3" borderId="120" xfId="0" applyNumberFormat="1" applyFont="1" applyFill="1" applyBorder="1" applyAlignment="1">
      <alignment vertical="center"/>
    </xf>
    <xf numFmtId="0" fontId="11" fillId="2" borderId="48" xfId="0" applyFont="1" applyFill="1" applyBorder="1" applyAlignment="1">
      <alignment horizontal="center" vertical="center"/>
    </xf>
    <xf numFmtId="0" fontId="11" fillId="0" borderId="40" xfId="0" applyFont="1" applyFill="1" applyBorder="1" applyAlignment="1" applyProtection="1">
      <alignment horizontal="center" vertical="center" shrinkToFit="1"/>
      <protection locked="0"/>
    </xf>
    <xf numFmtId="0" fontId="11" fillId="0" borderId="39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  <protection locked="0"/>
    </xf>
    <xf numFmtId="0" fontId="11" fillId="0" borderId="70" xfId="0" applyFont="1" applyFill="1" applyBorder="1" applyAlignment="1" applyProtection="1">
      <alignment horizontal="center" vertical="center" shrinkToFit="1"/>
      <protection locked="0"/>
    </xf>
    <xf numFmtId="0" fontId="11" fillId="0" borderId="42" xfId="0" applyFont="1" applyFill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72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horizontal="center" vertical="center" shrinkToFit="1"/>
      <protection locked="0"/>
    </xf>
    <xf numFmtId="0" fontId="16" fillId="7" borderId="7" xfId="0" applyFont="1" applyFill="1" applyBorder="1" applyAlignment="1">
      <alignment horizontal="center" vertical="center" shrinkToFit="1"/>
    </xf>
    <xf numFmtId="0" fontId="23" fillId="0" borderId="74" xfId="0" applyFont="1" applyFill="1" applyBorder="1" applyAlignment="1" applyProtection="1">
      <alignment vertical="center" shrinkToFit="1"/>
    </xf>
    <xf numFmtId="0" fontId="24" fillId="0" borderId="68" xfId="0" applyFont="1" applyFill="1" applyBorder="1" applyAlignment="1" applyProtection="1">
      <alignment vertical="center"/>
    </xf>
    <xf numFmtId="0" fontId="8" fillId="0" borderId="0" xfId="0" applyFont="1" applyBorder="1" applyAlignment="1">
      <alignment horizontal="left" vertical="center" indent="2" shrinkToFit="1"/>
    </xf>
    <xf numFmtId="0" fontId="3" fillId="0" borderId="0" xfId="0" applyFont="1" applyBorder="1" applyAlignment="1">
      <alignment horizontal="center" vertical="center" shrinkToFit="1"/>
    </xf>
    <xf numFmtId="0" fontId="0" fillId="2" borderId="18" xfId="0" applyFill="1" applyBorder="1">
      <alignment vertical="center"/>
    </xf>
    <xf numFmtId="0" fontId="0" fillId="2" borderId="154" xfId="0" applyFill="1" applyBorder="1">
      <alignment vertical="center"/>
    </xf>
    <xf numFmtId="0" fontId="0" fillId="7" borderId="19" xfId="0" applyFill="1" applyBorder="1">
      <alignment vertical="center"/>
    </xf>
    <xf numFmtId="0" fontId="0" fillId="7" borderId="154" xfId="0" applyFill="1" applyBorder="1">
      <alignment vertical="center"/>
    </xf>
    <xf numFmtId="0" fontId="16" fillId="0" borderId="39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81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73" xfId="0" applyFill="1" applyBorder="1" applyAlignment="1">
      <alignment horizontal="center" vertical="center" shrinkToFit="1"/>
    </xf>
    <xf numFmtId="0" fontId="0" fillId="0" borderId="175" xfId="0" applyFill="1" applyBorder="1" applyAlignment="1">
      <alignment horizontal="center" vertical="center" shrinkToFit="1"/>
    </xf>
    <xf numFmtId="0" fontId="0" fillId="0" borderId="176" xfId="0" applyFill="1" applyBorder="1" applyAlignment="1">
      <alignment horizontal="center" vertical="center" shrinkToFit="1"/>
    </xf>
    <xf numFmtId="0" fontId="0" fillId="0" borderId="177" xfId="0" applyFill="1" applyBorder="1" applyAlignment="1">
      <alignment horizontal="center" vertical="center" shrinkToFit="1"/>
    </xf>
    <xf numFmtId="0" fontId="0" fillId="0" borderId="178" xfId="0" applyFill="1" applyBorder="1" applyAlignment="1">
      <alignment horizontal="center" vertical="center" shrinkToFit="1"/>
    </xf>
    <xf numFmtId="0" fontId="0" fillId="0" borderId="179" xfId="0" applyFill="1" applyBorder="1" applyAlignment="1">
      <alignment horizontal="center" vertical="center" shrinkToFit="1"/>
    </xf>
    <xf numFmtId="0" fontId="0" fillId="0" borderId="180" xfId="0" applyFill="1" applyBorder="1" applyAlignment="1">
      <alignment horizontal="center" vertical="center" shrinkToFit="1"/>
    </xf>
    <xf numFmtId="0" fontId="0" fillId="0" borderId="181" xfId="0" applyFill="1" applyBorder="1" applyAlignment="1">
      <alignment horizontal="center" vertical="center" shrinkToFit="1"/>
    </xf>
    <xf numFmtId="0" fontId="0" fillId="0" borderId="182" xfId="0" applyFill="1" applyBorder="1" applyAlignment="1">
      <alignment horizontal="center" vertical="center" shrinkToFit="1"/>
    </xf>
    <xf numFmtId="0" fontId="0" fillId="0" borderId="183" xfId="0" applyFill="1" applyBorder="1" applyAlignment="1">
      <alignment horizontal="center" vertical="center" shrinkToFit="1"/>
    </xf>
    <xf numFmtId="0" fontId="0" fillId="0" borderId="184" xfId="0" applyFill="1" applyBorder="1" applyAlignment="1">
      <alignment horizontal="center" vertical="center" shrinkToFit="1"/>
    </xf>
    <xf numFmtId="0" fontId="0" fillId="0" borderId="185" xfId="0" applyFill="1" applyBorder="1" applyAlignment="1">
      <alignment horizontal="center" vertical="center" shrinkToFit="1"/>
    </xf>
    <xf numFmtId="0" fontId="0" fillId="0" borderId="186" xfId="0" applyFill="1" applyBorder="1" applyAlignment="1">
      <alignment horizontal="center" vertical="center" shrinkToFit="1"/>
    </xf>
    <xf numFmtId="0" fontId="0" fillId="0" borderId="187" xfId="0" applyFill="1" applyBorder="1" applyAlignment="1">
      <alignment horizontal="center" vertical="center" shrinkToFit="1"/>
    </xf>
    <xf numFmtId="0" fontId="0" fillId="0" borderId="188" xfId="0" applyFill="1" applyBorder="1" applyAlignment="1">
      <alignment horizontal="center" vertical="center" shrinkToFit="1"/>
    </xf>
    <xf numFmtId="0" fontId="0" fillId="5" borderId="189" xfId="0" applyFill="1" applyBorder="1" applyAlignment="1">
      <alignment horizontal="center" vertical="center" shrinkToFit="1"/>
    </xf>
    <xf numFmtId="0" fontId="0" fillId="5" borderId="190" xfId="0" applyFill="1" applyBorder="1" applyAlignment="1">
      <alignment horizontal="center" vertical="center" shrinkToFit="1"/>
    </xf>
    <xf numFmtId="0" fontId="0" fillId="5" borderId="191" xfId="0" applyFill="1" applyBorder="1" applyAlignment="1">
      <alignment horizontal="center" vertical="center" shrinkToFit="1"/>
    </xf>
    <xf numFmtId="0" fontId="0" fillId="4" borderId="173" xfId="0" applyFill="1" applyBorder="1" applyAlignment="1">
      <alignment horizontal="center" vertical="center" shrinkToFit="1"/>
    </xf>
    <xf numFmtId="0" fontId="0" fillId="6" borderId="173" xfId="0" applyFill="1" applyBorder="1" applyAlignment="1">
      <alignment horizontal="center" vertical="center" shrinkToFit="1"/>
    </xf>
    <xf numFmtId="0" fontId="0" fillId="12" borderId="173" xfId="0" applyFill="1" applyBorder="1" applyAlignment="1">
      <alignment horizontal="center" vertical="center" shrinkToFit="1"/>
    </xf>
    <xf numFmtId="0" fontId="0" fillId="11" borderId="173" xfId="0" applyFill="1" applyBorder="1" applyAlignment="1">
      <alignment horizontal="center" vertical="center" shrinkToFit="1"/>
    </xf>
    <xf numFmtId="0" fontId="0" fillId="3" borderId="179" xfId="0" applyFill="1" applyBorder="1" applyAlignment="1">
      <alignment horizontal="center" vertical="center" shrinkToFit="1"/>
    </xf>
    <xf numFmtId="0" fontId="0" fillId="6" borderId="181" xfId="0" applyFill="1" applyBorder="1" applyAlignment="1">
      <alignment horizontal="center" vertical="center" shrinkToFit="1"/>
    </xf>
    <xf numFmtId="0" fontId="0" fillId="3" borderId="182" xfId="0" applyFill="1" applyBorder="1" applyAlignment="1">
      <alignment horizontal="center" vertical="center" shrinkToFit="1"/>
    </xf>
    <xf numFmtId="0" fontId="0" fillId="12" borderId="178" xfId="0" applyFill="1" applyBorder="1" applyAlignment="1">
      <alignment horizontal="center" vertical="center" shrinkToFit="1"/>
    </xf>
    <xf numFmtId="0" fontId="0" fillId="11" borderId="178" xfId="0" applyFill="1" applyBorder="1" applyAlignment="1">
      <alignment horizontal="center" vertical="center" shrinkToFit="1"/>
    </xf>
    <xf numFmtId="0" fontId="0" fillId="11" borderId="180" xfId="0" applyFill="1" applyBorder="1" applyAlignment="1">
      <alignment horizontal="center" vertical="center" shrinkToFit="1"/>
    </xf>
    <xf numFmtId="0" fontId="0" fillId="11" borderId="181" xfId="0" applyFill="1" applyBorder="1" applyAlignment="1">
      <alignment horizontal="center" vertical="center" shrinkToFit="1"/>
    </xf>
    <xf numFmtId="0" fontId="0" fillId="4" borderId="187" xfId="0" applyFill="1" applyBorder="1" applyAlignment="1">
      <alignment horizontal="center" vertical="center" shrinkToFit="1"/>
    </xf>
    <xf numFmtId="0" fontId="0" fillId="4" borderId="188" xfId="0" applyFill="1" applyBorder="1" applyAlignment="1">
      <alignment horizontal="center" vertical="center" shrinkToFit="1"/>
    </xf>
    <xf numFmtId="0" fontId="0" fillId="8" borderId="173" xfId="0" applyFill="1" applyBorder="1" applyAlignment="1">
      <alignment horizontal="center" vertical="center" shrinkToFit="1"/>
    </xf>
    <xf numFmtId="0" fontId="0" fillId="7" borderId="173" xfId="0" applyFill="1" applyBorder="1" applyAlignment="1">
      <alignment horizontal="center" vertical="center" shrinkToFit="1"/>
    </xf>
    <xf numFmtId="0" fontId="0" fillId="7" borderId="181" xfId="0" applyFill="1" applyBorder="1" applyAlignment="1">
      <alignment horizontal="center" vertical="center" shrinkToFit="1"/>
    </xf>
    <xf numFmtId="0" fontId="0" fillId="8" borderId="187" xfId="0" applyFill="1" applyBorder="1" applyAlignment="1">
      <alignment horizontal="center" vertical="center" shrinkToFit="1"/>
    </xf>
    <xf numFmtId="0" fontId="0" fillId="8" borderId="188" xfId="0" applyFill="1" applyBorder="1" applyAlignment="1">
      <alignment horizontal="center" vertical="center" shrinkToFit="1"/>
    </xf>
    <xf numFmtId="0" fontId="0" fillId="6" borderId="187" xfId="0" applyFill="1" applyBorder="1" applyAlignment="1">
      <alignment horizontal="center" vertical="center" shrinkToFit="1"/>
    </xf>
    <xf numFmtId="0" fontId="0" fillId="6" borderId="188" xfId="0" applyFill="1" applyBorder="1" applyAlignment="1">
      <alignment horizontal="center" vertical="center" shrinkToFit="1"/>
    </xf>
    <xf numFmtId="0" fontId="0" fillId="4" borderId="193" xfId="0" applyFill="1" applyBorder="1" applyAlignment="1">
      <alignment horizontal="center" vertical="center" shrinkToFit="1"/>
    </xf>
    <xf numFmtId="0" fontId="0" fillId="3" borderId="194" xfId="0" applyFill="1" applyBorder="1" applyAlignment="1">
      <alignment horizontal="center" vertical="center" shrinkToFit="1"/>
    </xf>
    <xf numFmtId="0" fontId="0" fillId="7" borderId="187" xfId="0" applyFill="1" applyBorder="1" applyAlignment="1">
      <alignment horizontal="center" vertical="center" shrinkToFit="1"/>
    </xf>
    <xf numFmtId="0" fontId="0" fillId="7" borderId="188" xfId="0" applyFill="1" applyBorder="1" applyAlignment="1">
      <alignment horizontal="center" vertical="center" shrinkToFit="1"/>
    </xf>
    <xf numFmtId="0" fontId="0" fillId="8" borderId="193" xfId="0" applyFill="1" applyBorder="1" applyAlignment="1">
      <alignment horizontal="center" vertical="center" shrinkToFit="1"/>
    </xf>
    <xf numFmtId="0" fontId="0" fillId="7" borderId="193" xfId="0" applyFill="1" applyBorder="1" applyAlignment="1">
      <alignment horizontal="center" vertical="center" shrinkToFit="1"/>
    </xf>
    <xf numFmtId="0" fontId="0" fillId="11" borderId="186" xfId="0" applyFill="1" applyBorder="1" applyAlignment="1">
      <alignment horizontal="center" vertical="center" shrinkToFit="1"/>
    </xf>
    <xf numFmtId="0" fontId="0" fillId="11" borderId="187" xfId="0" applyFill="1" applyBorder="1" applyAlignment="1">
      <alignment horizontal="center" vertical="center" shrinkToFit="1"/>
    </xf>
    <xf numFmtId="0" fontId="0" fillId="11" borderId="188" xfId="0" applyFill="1" applyBorder="1" applyAlignment="1">
      <alignment horizontal="center" vertical="center" shrinkToFit="1"/>
    </xf>
    <xf numFmtId="0" fontId="0" fillId="12" borderId="192" xfId="0" applyFill="1" applyBorder="1" applyAlignment="1">
      <alignment horizontal="center" vertical="center" shrinkToFit="1"/>
    </xf>
    <xf numFmtId="0" fontId="0" fillId="12" borderId="193" xfId="0" applyFill="1" applyBorder="1" applyAlignment="1">
      <alignment horizontal="center" vertical="center" shrinkToFit="1"/>
    </xf>
    <xf numFmtId="0" fontId="0" fillId="12" borderId="186" xfId="0" applyFill="1" applyBorder="1" applyAlignment="1">
      <alignment horizontal="center" vertical="center" shrinkToFit="1"/>
    </xf>
    <xf numFmtId="0" fontId="0" fillId="12" borderId="187" xfId="0" applyFill="1" applyBorder="1" applyAlignment="1">
      <alignment horizontal="center" vertical="center" shrinkToFit="1"/>
    </xf>
    <xf numFmtId="0" fontId="0" fillId="12" borderId="188" xfId="0" applyFill="1" applyBorder="1" applyAlignment="1">
      <alignment horizontal="center" vertical="center" shrinkToFit="1"/>
    </xf>
    <xf numFmtId="0" fontId="16" fillId="2" borderId="19" xfId="0" applyFont="1" applyFill="1" applyBorder="1" applyAlignment="1" applyProtection="1">
      <alignment horizontal="center" vertical="center" shrinkToFit="1"/>
    </xf>
    <xf numFmtId="0" fontId="16" fillId="7" borderId="19" xfId="0" applyFont="1" applyFill="1" applyBorder="1" applyAlignment="1" applyProtection="1">
      <alignment horizontal="center" vertical="center" shrinkToFit="1"/>
    </xf>
    <xf numFmtId="0" fontId="16" fillId="12" borderId="20" xfId="0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>
      <alignment vertical="center"/>
    </xf>
    <xf numFmtId="177" fontId="11" fillId="2" borderId="84" xfId="0" applyNumberFormat="1" applyFont="1" applyFill="1" applyBorder="1" applyAlignment="1">
      <alignment horizontal="center" vertical="center" shrinkToFit="1"/>
    </xf>
    <xf numFmtId="177" fontId="11" fillId="2" borderId="21" xfId="0" applyNumberFormat="1" applyFont="1" applyFill="1" applyBorder="1" applyAlignment="1">
      <alignment horizontal="center" vertical="center" shrinkToFit="1"/>
    </xf>
    <xf numFmtId="177" fontId="11" fillId="2" borderId="27" xfId="0" applyNumberFormat="1" applyFont="1" applyFill="1" applyBorder="1" applyAlignment="1">
      <alignment horizontal="center" vertical="center" shrinkToFit="1"/>
    </xf>
    <xf numFmtId="177" fontId="11" fillId="7" borderId="28" xfId="0" applyNumberFormat="1" applyFont="1" applyFill="1" applyBorder="1" applyAlignment="1">
      <alignment horizontal="center" vertical="center"/>
    </xf>
    <xf numFmtId="177" fontId="11" fillId="2" borderId="82" xfId="0" applyNumberFormat="1" applyFont="1" applyFill="1" applyBorder="1" applyAlignment="1">
      <alignment horizontal="center" vertical="center" shrinkToFit="1"/>
    </xf>
    <xf numFmtId="177" fontId="11" fillId="7" borderId="94" xfId="0" applyNumberFormat="1" applyFont="1" applyFill="1" applyBorder="1" applyAlignment="1">
      <alignment horizontal="center" vertical="center"/>
    </xf>
    <xf numFmtId="0" fontId="11" fillId="0" borderId="131" xfId="0" applyFont="1" applyFill="1" applyBorder="1" applyAlignment="1" applyProtection="1">
      <alignment horizontal="center" vertical="center" shrinkToFit="1"/>
      <protection locked="0"/>
    </xf>
    <xf numFmtId="0" fontId="11" fillId="0" borderId="123" xfId="0" applyFont="1" applyFill="1" applyBorder="1" applyAlignment="1" applyProtection="1">
      <alignment horizontal="center" vertical="center" shrinkToFit="1"/>
      <protection locked="0"/>
    </xf>
    <xf numFmtId="0" fontId="11" fillId="0" borderId="130" xfId="0" applyFont="1" applyFill="1" applyBorder="1" applyAlignment="1" applyProtection="1">
      <alignment horizontal="center" vertical="center" shrinkToFit="1"/>
      <protection locked="0"/>
    </xf>
    <xf numFmtId="0" fontId="11" fillId="9" borderId="98" xfId="0" applyFont="1" applyFill="1" applyBorder="1" applyAlignment="1" applyProtection="1">
      <alignment horizontal="center" vertical="center" shrinkToFit="1"/>
    </xf>
    <xf numFmtId="0" fontId="11" fillId="9" borderId="100" xfId="0" applyFont="1" applyFill="1" applyBorder="1" applyAlignment="1" applyProtection="1">
      <alignment horizontal="center" vertical="center" shrinkToFit="1"/>
    </xf>
    <xf numFmtId="0" fontId="11" fillId="9" borderId="102" xfId="0" applyFont="1" applyFill="1" applyBorder="1" applyAlignment="1" applyProtection="1">
      <alignment horizontal="center" vertical="center" shrinkToFit="1"/>
    </xf>
    <xf numFmtId="0" fontId="11" fillId="9" borderId="104" xfId="0" applyFont="1" applyFill="1" applyBorder="1" applyAlignment="1" applyProtection="1">
      <alignment horizontal="center" vertical="center" shrinkToFit="1"/>
    </xf>
    <xf numFmtId="0" fontId="11" fillId="9" borderId="106" xfId="0" applyFont="1" applyFill="1" applyBorder="1" applyAlignment="1" applyProtection="1">
      <alignment horizontal="center" vertical="center" shrinkToFit="1"/>
    </xf>
    <xf numFmtId="0" fontId="11" fillId="9" borderId="123" xfId="0" applyFont="1" applyFill="1" applyBorder="1" applyAlignment="1" applyProtection="1">
      <alignment horizontal="center" vertical="center" shrinkToFit="1"/>
    </xf>
    <xf numFmtId="0" fontId="11" fillId="9" borderId="130" xfId="0" applyFont="1" applyFill="1" applyBorder="1" applyAlignment="1" applyProtection="1">
      <alignment horizontal="center" vertical="center" shrinkToFit="1"/>
    </xf>
    <xf numFmtId="0" fontId="11" fillId="9" borderId="131" xfId="0" applyFont="1" applyFill="1" applyBorder="1" applyAlignment="1" applyProtection="1">
      <alignment horizontal="center" vertical="center" shrinkToFit="1"/>
    </xf>
    <xf numFmtId="0" fontId="11" fillId="9" borderId="137" xfId="0" applyFont="1" applyFill="1" applyBorder="1" applyAlignment="1" applyProtection="1">
      <alignment horizontal="center" vertical="center" shrinkToFit="1"/>
    </xf>
    <xf numFmtId="0" fontId="11" fillId="9" borderId="138" xfId="0" applyFont="1" applyFill="1" applyBorder="1" applyAlignment="1" applyProtection="1">
      <alignment horizontal="center" vertical="center" shrinkToFit="1"/>
    </xf>
    <xf numFmtId="0" fontId="11" fillId="0" borderId="138" xfId="0" applyFont="1" applyFill="1" applyBorder="1" applyAlignment="1" applyProtection="1">
      <alignment horizontal="center" vertical="center" shrinkToFit="1"/>
      <protection locked="0"/>
    </xf>
    <xf numFmtId="0" fontId="5" fillId="0" borderId="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57" xfId="0" applyFont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4" fontId="28" fillId="0" borderId="2" xfId="0" applyNumberFormat="1" applyFont="1" applyBorder="1" applyAlignment="1">
      <alignment horizontal="center" vertical="center" shrinkToFit="1"/>
    </xf>
    <xf numFmtId="14" fontId="28" fillId="0" borderId="3" xfId="0" applyNumberFormat="1" applyFont="1" applyBorder="1" applyAlignment="1">
      <alignment horizontal="center" vertical="center" shrinkToFit="1"/>
    </xf>
    <xf numFmtId="14" fontId="28" fillId="0" borderId="4" xfId="0" applyNumberFormat="1" applyFont="1" applyBorder="1" applyAlignment="1">
      <alignment horizontal="center" vertical="center" shrinkToFit="1"/>
    </xf>
    <xf numFmtId="14" fontId="28" fillId="0" borderId="127" xfId="0" applyNumberFormat="1" applyFont="1" applyBorder="1" applyAlignment="1">
      <alignment horizontal="center" vertical="center" shrinkToFit="1"/>
    </xf>
    <xf numFmtId="14" fontId="28" fillId="0" borderId="43" xfId="0" applyNumberFormat="1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127" xfId="0" applyFont="1" applyBorder="1" applyAlignment="1">
      <alignment horizontal="center" vertical="center" shrinkToFit="1"/>
    </xf>
    <xf numFmtId="0" fontId="28" fillId="0" borderId="43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0" fillId="17" borderId="190" xfId="0" applyFill="1" applyBorder="1" applyAlignment="1">
      <alignment horizontal="center" vertical="center" shrinkToFit="1"/>
    </xf>
    <xf numFmtId="0" fontId="0" fillId="17" borderId="191" xfId="0" applyFill="1" applyBorder="1" applyAlignment="1">
      <alignment horizontal="center" vertical="center" shrinkToFit="1"/>
    </xf>
    <xf numFmtId="0" fontId="0" fillId="18" borderId="190" xfId="0" applyFill="1" applyBorder="1" applyAlignment="1">
      <alignment horizontal="center" vertical="center" shrinkToFit="1"/>
    </xf>
    <xf numFmtId="0" fontId="0" fillId="18" borderId="191" xfId="0" applyFill="1" applyBorder="1" applyAlignment="1">
      <alignment horizontal="center" vertical="center" shrinkToFit="1"/>
    </xf>
    <xf numFmtId="0" fontId="0" fillId="12" borderId="189" xfId="0" applyFill="1" applyBorder="1" applyAlignment="1">
      <alignment horizontal="center" vertical="center" shrinkToFit="1"/>
    </xf>
    <xf numFmtId="0" fontId="0" fillId="9" borderId="186" xfId="0" applyFill="1" applyBorder="1" applyAlignment="1">
      <alignment horizontal="center" vertical="center" shrinkToFit="1"/>
    </xf>
    <xf numFmtId="0" fontId="0" fillId="9" borderId="178" xfId="0" applyFill="1" applyBorder="1" applyAlignment="1">
      <alignment horizontal="center" vertical="center" shrinkToFit="1"/>
    </xf>
    <xf numFmtId="0" fontId="0" fillId="9" borderId="192" xfId="0" applyFill="1" applyBorder="1" applyAlignment="1">
      <alignment horizontal="center" vertical="center" shrinkToFit="1"/>
    </xf>
    <xf numFmtId="0" fontId="0" fillId="13" borderId="186" xfId="0" applyFill="1" applyBorder="1" applyAlignment="1">
      <alignment horizontal="center" vertical="center" shrinkToFit="1"/>
    </xf>
    <xf numFmtId="0" fontId="0" fillId="13" borderId="178" xfId="0" applyFill="1" applyBorder="1" applyAlignment="1">
      <alignment horizontal="center" vertical="center" shrinkToFit="1"/>
    </xf>
    <xf numFmtId="0" fontId="0" fillId="13" borderId="192" xfId="0" applyFill="1" applyBorder="1" applyAlignment="1">
      <alignment horizontal="center" vertical="center" shrinkToFit="1"/>
    </xf>
    <xf numFmtId="0" fontId="0" fillId="13" borderId="180" xfId="0" applyFill="1" applyBorder="1" applyAlignment="1">
      <alignment horizontal="center" vertical="center" shrinkToFit="1"/>
    </xf>
    <xf numFmtId="0" fontId="0" fillId="9" borderId="180" xfId="0" applyFill="1" applyBorder="1" applyAlignment="1">
      <alignment horizontal="center" vertical="center" shrinkToFit="1"/>
    </xf>
    <xf numFmtId="0" fontId="17" fillId="19" borderId="0" xfId="0" applyFont="1" applyFill="1" applyBorder="1" applyAlignment="1">
      <alignment horizontal="center" vertical="center"/>
    </xf>
    <xf numFmtId="0" fontId="6" fillId="0" borderId="78" xfId="0" applyFont="1" applyFill="1" applyBorder="1" applyAlignment="1" applyProtection="1">
      <alignment horizontal="center" vertical="center" shrinkToFit="1"/>
      <protection locked="0"/>
    </xf>
    <xf numFmtId="0" fontId="6" fillId="0" borderId="122" xfId="0" applyFont="1" applyFill="1" applyBorder="1" applyAlignment="1" applyProtection="1">
      <alignment horizontal="center" vertical="center" shrinkToFit="1"/>
      <protection locked="0"/>
    </xf>
    <xf numFmtId="0" fontId="29" fillId="0" borderId="78" xfId="0" applyFont="1" applyFill="1" applyBorder="1" applyAlignment="1" applyProtection="1">
      <alignment horizontal="center" vertical="center" shrinkToFit="1"/>
      <protection locked="0"/>
    </xf>
    <xf numFmtId="0" fontId="11" fillId="0" borderId="195" xfId="0" applyFont="1" applyBorder="1" applyAlignment="1" applyProtection="1">
      <alignment horizontal="center" vertical="center"/>
      <protection locked="0"/>
    </xf>
    <xf numFmtId="0" fontId="11" fillId="0" borderId="196" xfId="0" applyFont="1" applyBorder="1" applyAlignment="1" applyProtection="1">
      <alignment horizontal="center" vertical="center"/>
      <protection locked="0"/>
    </xf>
    <xf numFmtId="0" fontId="11" fillId="0" borderId="197" xfId="0" applyFont="1" applyBorder="1" applyAlignment="1" applyProtection="1">
      <alignment horizontal="center" vertical="center"/>
      <protection locked="0"/>
    </xf>
    <xf numFmtId="0" fontId="6" fillId="12" borderId="81" xfId="0" applyFont="1" applyFill="1" applyBorder="1" applyAlignment="1" applyProtection="1">
      <alignment horizontal="center" vertical="center" textRotation="255"/>
    </xf>
    <xf numFmtId="0" fontId="6" fillId="12" borderId="82" xfId="0" applyFont="1" applyFill="1" applyBorder="1" applyAlignment="1" applyProtection="1">
      <alignment horizontal="center" vertical="center" textRotation="255"/>
    </xf>
    <xf numFmtId="0" fontId="11" fillId="12" borderId="31" xfId="0" applyFont="1" applyFill="1" applyBorder="1" applyAlignment="1" applyProtection="1">
      <alignment horizontal="center" vertical="center" shrinkToFit="1"/>
    </xf>
    <xf numFmtId="0" fontId="11" fillId="12" borderId="24" xfId="0" applyFont="1" applyFill="1" applyBorder="1" applyAlignment="1" applyProtection="1">
      <alignment horizontal="center" vertical="center" shrinkToFit="1"/>
    </xf>
    <xf numFmtId="0" fontId="11" fillId="12" borderId="25" xfId="0" applyFont="1" applyFill="1" applyBorder="1" applyAlignment="1" applyProtection="1">
      <alignment horizontal="center" vertical="center" shrinkToFit="1"/>
    </xf>
    <xf numFmtId="0" fontId="6" fillId="12" borderId="154" xfId="0" applyFont="1" applyFill="1" applyBorder="1" applyAlignment="1" applyProtection="1">
      <alignment horizontal="center" vertical="center" textRotation="255"/>
    </xf>
    <xf numFmtId="0" fontId="6" fillId="12" borderId="127" xfId="0" applyFont="1" applyFill="1" applyBorder="1" applyAlignment="1" applyProtection="1">
      <alignment horizontal="center" vertical="center" textRotation="255"/>
    </xf>
    <xf numFmtId="0" fontId="6" fillId="12" borderId="170" xfId="0" applyFont="1" applyFill="1" applyBorder="1" applyAlignment="1" applyProtection="1">
      <alignment horizontal="center" vertical="center" textRotation="255"/>
    </xf>
    <xf numFmtId="0" fontId="6" fillId="12" borderId="171" xfId="0" applyFont="1" applyFill="1" applyBorder="1" applyAlignment="1" applyProtection="1">
      <alignment horizontal="center" vertical="center" textRotation="255"/>
    </xf>
    <xf numFmtId="0" fontId="6" fillId="12" borderId="94" xfId="0" applyFont="1" applyFill="1" applyBorder="1" applyAlignment="1" applyProtection="1">
      <alignment horizontal="center" vertical="center" textRotation="255"/>
    </xf>
    <xf numFmtId="0" fontId="6" fillId="2" borderId="119" xfId="0" applyFont="1" applyFill="1" applyBorder="1" applyAlignment="1">
      <alignment horizontal="center" vertical="center" textRotation="255"/>
    </xf>
    <xf numFmtId="0" fontId="6" fillId="2" borderId="128" xfId="0" applyFont="1" applyFill="1" applyBorder="1" applyAlignment="1">
      <alignment horizontal="center" vertical="center" textRotation="255"/>
    </xf>
    <xf numFmtId="0" fontId="6" fillId="2" borderId="141" xfId="0" applyFont="1" applyFill="1" applyBorder="1" applyAlignment="1">
      <alignment horizontal="center" vertical="center" textRotation="255"/>
    </xf>
    <xf numFmtId="0" fontId="6" fillId="7" borderId="119" xfId="0" applyFont="1" applyFill="1" applyBorder="1" applyAlignment="1">
      <alignment horizontal="center" vertical="center" textRotation="255"/>
    </xf>
    <xf numFmtId="0" fontId="6" fillId="7" borderId="128" xfId="0" applyFont="1" applyFill="1" applyBorder="1" applyAlignment="1">
      <alignment horizontal="center" vertical="center" textRotation="255"/>
    </xf>
    <xf numFmtId="0" fontId="6" fillId="7" borderId="141" xfId="0" applyFont="1" applyFill="1" applyBorder="1" applyAlignment="1">
      <alignment horizontal="center" vertical="center" textRotation="255"/>
    </xf>
    <xf numFmtId="0" fontId="6" fillId="2" borderId="154" xfId="0" applyFont="1" applyFill="1" applyBorder="1" applyAlignment="1" applyProtection="1">
      <alignment horizontal="center" vertical="center" textRotation="255"/>
    </xf>
    <xf numFmtId="0" fontId="6" fillId="2" borderId="127" xfId="0" applyFont="1" applyFill="1" applyBorder="1" applyAlignment="1" applyProtection="1">
      <alignment horizontal="center" vertical="center" textRotation="255"/>
    </xf>
    <xf numFmtId="0" fontId="6" fillId="2" borderId="94" xfId="0" applyFont="1" applyFill="1" applyBorder="1" applyAlignment="1" applyProtection="1">
      <alignment horizontal="center" vertical="center" textRotation="255"/>
    </xf>
    <xf numFmtId="0" fontId="6" fillId="7" borderId="154" xfId="0" applyFont="1" applyFill="1" applyBorder="1" applyAlignment="1" applyProtection="1">
      <alignment horizontal="center" vertical="center" textRotation="255"/>
    </xf>
    <xf numFmtId="0" fontId="6" fillId="7" borderId="127" xfId="0" applyFont="1" applyFill="1" applyBorder="1" applyAlignment="1" applyProtection="1">
      <alignment horizontal="center" vertical="center" textRotation="255"/>
    </xf>
    <xf numFmtId="0" fontId="6" fillId="7" borderId="170" xfId="0" applyFont="1" applyFill="1" applyBorder="1" applyAlignment="1" applyProtection="1">
      <alignment horizontal="center" vertical="center" textRotation="255"/>
    </xf>
    <xf numFmtId="0" fontId="6" fillId="7" borderId="94" xfId="0" applyFont="1" applyFill="1" applyBorder="1" applyAlignment="1" applyProtection="1">
      <alignment horizontal="center" vertical="center" textRotation="255"/>
    </xf>
    <xf numFmtId="0" fontId="6" fillId="7" borderId="47" xfId="0" applyFont="1" applyFill="1" applyBorder="1" applyAlignment="1" applyProtection="1">
      <alignment horizontal="center" vertical="center" textRotation="255"/>
    </xf>
    <xf numFmtId="0" fontId="6" fillId="7" borderId="80" xfId="0" applyFont="1" applyFill="1" applyBorder="1" applyAlignment="1" applyProtection="1">
      <alignment horizontal="center" vertical="center" textRotation="255"/>
    </xf>
    <xf numFmtId="0" fontId="6" fillId="7" borderId="81" xfId="0" applyFont="1" applyFill="1" applyBorder="1" applyAlignment="1" applyProtection="1">
      <alignment horizontal="center" vertical="center" textRotation="255"/>
    </xf>
    <xf numFmtId="0" fontId="6" fillId="7" borderId="82" xfId="0" applyFont="1" applyFill="1" applyBorder="1" applyAlignment="1" applyProtection="1">
      <alignment horizontal="center" vertical="center" textRotation="255"/>
    </xf>
    <xf numFmtId="0" fontId="11" fillId="7" borderId="142" xfId="0" applyFont="1" applyFill="1" applyBorder="1" applyAlignment="1" applyProtection="1">
      <alignment horizontal="center" vertical="center"/>
    </xf>
    <xf numFmtId="0" fontId="11" fillId="7" borderId="143" xfId="0" applyFont="1" applyFill="1" applyBorder="1" applyAlignment="1" applyProtection="1">
      <alignment horizontal="center" vertical="center"/>
    </xf>
    <xf numFmtId="0" fontId="11" fillId="7" borderId="52" xfId="0" applyFont="1" applyFill="1" applyBorder="1" applyAlignment="1" applyProtection="1">
      <alignment horizontal="center" vertical="center"/>
    </xf>
    <xf numFmtId="0" fontId="6" fillId="2" borderId="170" xfId="0" applyFont="1" applyFill="1" applyBorder="1" applyAlignment="1" applyProtection="1">
      <alignment horizontal="center" vertical="center" textRotation="255"/>
    </xf>
    <xf numFmtId="0" fontId="11" fillId="2" borderId="31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6" fillId="2" borderId="80" xfId="0" applyFont="1" applyFill="1" applyBorder="1" applyAlignment="1" applyProtection="1">
      <alignment horizontal="center" vertical="center" textRotation="255"/>
    </xf>
    <xf numFmtId="0" fontId="6" fillId="2" borderId="81" xfId="0" applyFont="1" applyFill="1" applyBorder="1" applyAlignment="1" applyProtection="1">
      <alignment horizontal="center" vertical="center" textRotation="255"/>
    </xf>
    <xf numFmtId="0" fontId="6" fillId="2" borderId="82" xfId="0" applyFont="1" applyFill="1" applyBorder="1" applyAlignment="1" applyProtection="1">
      <alignment horizontal="center" vertical="center" textRotation="255"/>
    </xf>
    <xf numFmtId="0" fontId="6" fillId="7" borderId="21" xfId="0" applyFont="1" applyFill="1" applyBorder="1" applyAlignment="1">
      <alignment horizontal="center" vertical="center" shrinkToFit="1"/>
    </xf>
    <xf numFmtId="0" fontId="6" fillId="7" borderId="22" xfId="0" applyFont="1" applyFill="1" applyBorder="1" applyAlignment="1">
      <alignment horizontal="center" vertical="center" shrinkToFit="1"/>
    </xf>
    <xf numFmtId="0" fontId="6" fillId="7" borderId="136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136" xfId="0" applyFont="1" applyFill="1" applyBorder="1" applyAlignment="1">
      <alignment horizontal="center" vertical="center" shrinkToFit="1"/>
    </xf>
    <xf numFmtId="0" fontId="6" fillId="7" borderId="32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26" fillId="0" borderId="57" xfId="0" applyFont="1" applyBorder="1" applyAlignment="1">
      <alignment horizontal="center" vertical="center"/>
    </xf>
    <xf numFmtId="177" fontId="11" fillId="12" borderId="29" xfId="0" applyNumberFormat="1" applyFont="1" applyFill="1" applyBorder="1" applyAlignment="1">
      <alignment horizontal="center" vertical="center"/>
    </xf>
    <xf numFmtId="177" fontId="11" fillId="12" borderId="30" xfId="0" applyNumberFormat="1" applyFont="1" applyFill="1" applyBorder="1" applyAlignment="1">
      <alignment horizontal="center" vertical="center"/>
    </xf>
    <xf numFmtId="0" fontId="11" fillId="13" borderId="68" xfId="0" applyFont="1" applyFill="1" applyBorder="1" applyAlignment="1">
      <alignment horizontal="center" vertical="center" wrapText="1"/>
    </xf>
    <xf numFmtId="0" fontId="11" fillId="13" borderId="74" xfId="0" applyFont="1" applyFill="1" applyBorder="1" applyAlignment="1">
      <alignment horizontal="center" vertical="center" wrapText="1"/>
    </xf>
    <xf numFmtId="0" fontId="11" fillId="13" borderId="51" xfId="0" applyFont="1" applyFill="1" applyBorder="1" applyAlignment="1">
      <alignment horizontal="center" vertical="center" wrapText="1"/>
    </xf>
    <xf numFmtId="0" fontId="11" fillId="13" borderId="67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 wrapText="1"/>
    </xf>
    <xf numFmtId="0" fontId="11" fillId="13" borderId="69" xfId="0" applyFont="1" applyFill="1" applyBorder="1" applyAlignment="1">
      <alignment horizontal="center" vertical="center" wrapText="1"/>
    </xf>
    <xf numFmtId="0" fontId="11" fillId="13" borderId="89" xfId="0" applyFont="1" applyFill="1" applyBorder="1" applyAlignment="1">
      <alignment horizontal="center" vertical="center" wrapText="1"/>
    </xf>
    <xf numFmtId="0" fontId="11" fillId="13" borderId="57" xfId="0" applyFont="1" applyFill="1" applyBorder="1" applyAlignment="1">
      <alignment horizontal="center" vertical="center" wrapText="1"/>
    </xf>
    <xf numFmtId="0" fontId="11" fillId="13" borderId="66" xfId="0" applyFont="1" applyFill="1" applyBorder="1" applyAlignment="1">
      <alignment horizontal="center" vertical="center" wrapText="1"/>
    </xf>
    <xf numFmtId="0" fontId="11" fillId="0" borderId="90" xfId="0" applyFont="1" applyBorder="1" applyAlignment="1" applyProtection="1">
      <alignment horizontal="center" vertical="center"/>
      <protection locked="0"/>
    </xf>
    <xf numFmtId="0" fontId="11" fillId="0" borderId="91" xfId="0" applyFont="1" applyBorder="1" applyAlignment="1" applyProtection="1">
      <alignment horizontal="center" vertical="center"/>
      <protection locked="0"/>
    </xf>
    <xf numFmtId="0" fontId="11" fillId="0" borderId="92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75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12" borderId="93" xfId="0" applyFont="1" applyFill="1" applyBorder="1" applyAlignment="1">
      <alignment horizontal="center" vertical="center"/>
    </xf>
    <xf numFmtId="0" fontId="11" fillId="12" borderId="120" xfId="0" applyFont="1" applyFill="1" applyBorder="1" applyAlignment="1">
      <alignment horizontal="center" vertical="center"/>
    </xf>
    <xf numFmtId="177" fontId="11" fillId="3" borderId="93" xfId="0" applyNumberFormat="1" applyFont="1" applyFill="1" applyBorder="1" applyAlignment="1">
      <alignment horizontal="center" vertical="center"/>
    </xf>
    <xf numFmtId="177" fontId="11" fillId="3" borderId="120" xfId="0" applyNumberFormat="1" applyFont="1" applyFill="1" applyBorder="1" applyAlignment="1">
      <alignment horizontal="center" vertical="center"/>
    </xf>
    <xf numFmtId="177" fontId="11" fillId="3" borderId="23" xfId="0" applyNumberFormat="1" applyFont="1" applyFill="1" applyBorder="1" applyAlignment="1">
      <alignment horizontal="center" vertical="center"/>
    </xf>
    <xf numFmtId="177" fontId="11" fillId="3" borderId="25" xfId="0" applyNumberFormat="1" applyFont="1" applyFill="1" applyBorder="1" applyAlignment="1">
      <alignment horizontal="center" vertical="center"/>
    </xf>
    <xf numFmtId="177" fontId="11" fillId="3" borderId="29" xfId="0" applyNumberFormat="1" applyFont="1" applyFill="1" applyBorder="1" applyAlignment="1">
      <alignment horizontal="center" vertical="center"/>
    </xf>
    <xf numFmtId="177" fontId="11" fillId="3" borderId="30" xfId="0" applyNumberFormat="1" applyFont="1" applyFill="1" applyBorder="1" applyAlignment="1">
      <alignment horizontal="center" vertical="center"/>
    </xf>
    <xf numFmtId="177" fontId="11" fillId="12" borderId="23" xfId="0" applyNumberFormat="1" applyFont="1" applyFill="1" applyBorder="1" applyAlignment="1">
      <alignment horizontal="center" vertical="center"/>
    </xf>
    <xf numFmtId="177" fontId="11" fillId="12" borderId="25" xfId="0" applyNumberFormat="1" applyFont="1" applyFill="1" applyBorder="1" applyAlignment="1">
      <alignment horizontal="center" vertical="center"/>
    </xf>
    <xf numFmtId="0" fontId="21" fillId="12" borderId="31" xfId="0" applyFont="1" applyFill="1" applyBorder="1" applyAlignment="1">
      <alignment horizontal="center" vertical="center" shrinkToFit="1"/>
    </xf>
    <xf numFmtId="0" fontId="21" fillId="12" borderId="25" xfId="0" applyFont="1" applyFill="1" applyBorder="1" applyAlignment="1">
      <alignment horizontal="center" vertical="center" shrinkToFit="1"/>
    </xf>
    <xf numFmtId="0" fontId="6" fillId="2" borderId="171" xfId="0" applyFont="1" applyFill="1" applyBorder="1" applyAlignment="1" applyProtection="1">
      <alignment horizontal="center" vertical="center" textRotation="255"/>
    </xf>
    <xf numFmtId="0" fontId="11" fillId="0" borderId="49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5" fontId="6" fillId="14" borderId="49" xfId="0" applyNumberFormat="1" applyFont="1" applyFill="1" applyBorder="1" applyAlignment="1">
      <alignment horizontal="center" vertical="center"/>
    </xf>
    <xf numFmtId="0" fontId="6" fillId="14" borderId="120" xfId="0" applyFont="1" applyFill="1" applyBorder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13" borderId="82" xfId="0" applyFont="1" applyFill="1" applyBorder="1" applyAlignment="1">
      <alignment horizontal="center" vertical="center" shrinkToFit="1"/>
    </xf>
    <xf numFmtId="0" fontId="11" fillId="13" borderId="118" xfId="0" applyFont="1" applyFill="1" applyBorder="1" applyAlignment="1">
      <alignment horizontal="center" vertical="center" shrinkToFit="1"/>
    </xf>
    <xf numFmtId="0" fontId="11" fillId="13" borderId="65" xfId="0" applyFont="1" applyFill="1" applyBorder="1" applyAlignment="1">
      <alignment horizontal="center" vertical="center" shrinkToFit="1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5" fontId="11" fillId="0" borderId="1" xfId="0" applyNumberFormat="1" applyFont="1" applyBorder="1" applyAlignment="1" applyProtection="1">
      <alignment horizontal="center" vertical="center" shrinkToFit="1"/>
    </xf>
    <xf numFmtId="5" fontId="11" fillId="0" borderId="37" xfId="0" applyNumberFormat="1" applyFont="1" applyBorder="1" applyAlignment="1" applyProtection="1">
      <alignment horizontal="center" vertical="center" shrinkToFit="1"/>
    </xf>
    <xf numFmtId="5" fontId="11" fillId="0" borderId="28" xfId="0" applyNumberFormat="1" applyFont="1" applyBorder="1" applyAlignment="1" applyProtection="1">
      <alignment horizontal="center" vertical="center" shrinkToFit="1"/>
    </xf>
    <xf numFmtId="5" fontId="11" fillId="0" borderId="38" xfId="0" applyNumberFormat="1" applyFont="1" applyBorder="1" applyAlignment="1" applyProtection="1">
      <alignment horizontal="center" vertical="center" shrinkToFit="1"/>
    </xf>
    <xf numFmtId="0" fontId="11" fillId="13" borderId="26" xfId="0" applyFont="1" applyFill="1" applyBorder="1" applyAlignment="1">
      <alignment vertical="center"/>
    </xf>
    <xf numFmtId="0" fontId="11" fillId="13" borderId="1" xfId="0" applyFont="1" applyFill="1" applyBorder="1" applyAlignment="1">
      <alignment vertical="center"/>
    </xf>
    <xf numFmtId="0" fontId="11" fillId="13" borderId="27" xfId="0" applyFont="1" applyFill="1" applyBorder="1" applyAlignment="1">
      <alignment vertical="center"/>
    </xf>
    <xf numFmtId="0" fontId="11" fillId="13" borderId="28" xfId="0" applyFont="1" applyFill="1" applyBorder="1" applyAlignment="1">
      <alignment vertical="center"/>
    </xf>
    <xf numFmtId="0" fontId="6" fillId="5" borderId="22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21" fillId="5" borderId="21" xfId="0" applyFont="1" applyFill="1" applyBorder="1" applyAlignment="1">
      <alignment horizontal="center" vertical="center" wrapText="1" shrinkToFit="1"/>
    </xf>
    <xf numFmtId="0" fontId="21" fillId="5" borderId="26" xfId="0" applyFont="1" applyFill="1" applyBorder="1" applyAlignment="1">
      <alignment horizontal="center" vertical="center" shrinkToFit="1"/>
    </xf>
    <xf numFmtId="0" fontId="21" fillId="5" borderId="36" xfId="0" applyFont="1" applyFill="1" applyBorder="1" applyAlignment="1">
      <alignment horizontal="center" vertical="center" shrinkToFit="1"/>
    </xf>
    <xf numFmtId="0" fontId="21" fillId="5" borderId="37" xfId="0" applyFont="1" applyFill="1" applyBorder="1" applyAlignment="1">
      <alignment horizontal="center" vertical="center" shrinkToFit="1"/>
    </xf>
    <xf numFmtId="0" fontId="21" fillId="5" borderId="47" xfId="0" applyFont="1" applyFill="1" applyBorder="1" applyAlignment="1">
      <alignment horizontal="center" vertical="center" wrapText="1" shrinkToFit="1"/>
    </xf>
    <xf numFmtId="0" fontId="21" fillId="5" borderId="17" xfId="0" applyFont="1" applyFill="1" applyBorder="1" applyAlignment="1">
      <alignment horizontal="center" vertical="center" shrinkToFit="1"/>
    </xf>
    <xf numFmtId="0" fontId="6" fillId="7" borderId="24" xfId="0" applyFont="1" applyFill="1" applyBorder="1" applyAlignment="1">
      <alignment horizontal="center" vertical="center" shrinkToFit="1"/>
    </xf>
    <xf numFmtId="0" fontId="6" fillId="7" borderId="36" xfId="0" applyFont="1" applyFill="1" applyBorder="1" applyAlignment="1">
      <alignment horizontal="center" vertical="center" shrinkToFit="1"/>
    </xf>
    <xf numFmtId="0" fontId="20" fillId="15" borderId="0" xfId="0" applyFont="1" applyFill="1" applyBorder="1" applyAlignment="1">
      <alignment horizontal="center" vertical="center"/>
    </xf>
    <xf numFmtId="0" fontId="11" fillId="16" borderId="51" xfId="0" applyFont="1" applyFill="1" applyBorder="1" applyAlignment="1">
      <alignment horizontal="center" vertical="center" shrinkToFit="1"/>
    </xf>
    <xf numFmtId="0" fontId="11" fillId="16" borderId="52" xfId="0" applyFont="1" applyFill="1" applyBorder="1" applyAlignment="1">
      <alignment horizontal="center" vertical="center" shrinkToFit="1"/>
    </xf>
    <xf numFmtId="0" fontId="11" fillId="13" borderId="84" xfId="0" applyFont="1" applyFill="1" applyBorder="1" applyAlignment="1">
      <alignment horizontal="center" vertical="center" shrinkToFit="1"/>
    </xf>
    <xf numFmtId="0" fontId="11" fillId="13" borderId="50" xfId="0" applyFont="1" applyFill="1" applyBorder="1" applyAlignment="1">
      <alignment horizontal="center" vertical="center" shrinkToFit="1"/>
    </xf>
    <xf numFmtId="0" fontId="11" fillId="13" borderId="93" xfId="0" applyFont="1" applyFill="1" applyBorder="1" applyAlignment="1">
      <alignment horizontal="center" vertical="center" shrinkToFit="1"/>
    </xf>
    <xf numFmtId="0" fontId="11" fillId="13" borderId="21" xfId="0" applyFont="1" applyFill="1" applyBorder="1" applyAlignment="1">
      <alignment horizontal="center" vertical="center" shrinkToFit="1"/>
    </xf>
    <xf numFmtId="0" fontId="11" fillId="13" borderId="32" xfId="0" applyFont="1" applyFill="1" applyBorder="1" applyAlignment="1">
      <alignment horizontal="center" vertical="center" shrinkToFit="1"/>
    </xf>
    <xf numFmtId="0" fontId="11" fillId="13" borderId="23" xfId="0" applyFont="1" applyFill="1" applyBorder="1" applyAlignment="1">
      <alignment horizontal="center" vertical="center" shrinkToFit="1"/>
    </xf>
    <xf numFmtId="0" fontId="11" fillId="13" borderId="27" xfId="0" applyFont="1" applyFill="1" applyBorder="1" applyAlignment="1">
      <alignment horizontal="center" vertical="center" shrinkToFit="1"/>
    </xf>
    <xf numFmtId="0" fontId="11" fillId="13" borderId="35" xfId="0" applyFont="1" applyFill="1" applyBorder="1" applyAlignment="1">
      <alignment horizontal="center" vertical="center" shrinkToFit="1"/>
    </xf>
    <xf numFmtId="0" fontId="11" fillId="13" borderId="29" xfId="0" applyFont="1" applyFill="1" applyBorder="1" applyAlignment="1">
      <alignment horizontal="center" vertical="center" shrinkToFit="1"/>
    </xf>
    <xf numFmtId="0" fontId="11" fillId="13" borderId="21" xfId="0" applyFont="1" applyFill="1" applyBorder="1" applyAlignment="1">
      <alignment vertical="center"/>
    </xf>
    <xf numFmtId="0" fontId="11" fillId="13" borderId="22" xfId="0" applyFont="1" applyFill="1" applyBorder="1" applyAlignment="1">
      <alignment vertical="center"/>
    </xf>
    <xf numFmtId="0" fontId="11" fillId="13" borderId="31" xfId="0" applyFont="1" applyFill="1" applyBorder="1" applyAlignment="1">
      <alignment horizontal="center" vertical="center" shrinkToFit="1"/>
    </xf>
    <xf numFmtId="0" fontId="11" fillId="13" borderId="33" xfId="0" applyFont="1" applyFill="1" applyBorder="1" applyAlignment="1">
      <alignment horizontal="center" vertical="center" shrinkToFit="1"/>
    </xf>
    <xf numFmtId="0" fontId="11" fillId="13" borderId="20" xfId="0" applyFont="1" applyFill="1" applyBorder="1" applyAlignment="1">
      <alignment horizontal="center" vertical="center" shrinkToFit="1"/>
    </xf>
    <xf numFmtId="0" fontId="11" fillId="13" borderId="34" xfId="0" applyFont="1" applyFill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indent="2" shrinkToFit="1"/>
    </xf>
    <xf numFmtId="0" fontId="8" fillId="0" borderId="18" xfId="0" applyFont="1" applyBorder="1" applyAlignment="1">
      <alignment horizontal="left" vertical="center" indent="2" shrinkToFit="1"/>
    </xf>
    <xf numFmtId="0" fontId="8" fillId="0" borderId="37" xfId="0" applyFont="1" applyBorder="1" applyAlignment="1">
      <alignment horizontal="left" vertical="center" indent="2" shrinkToFit="1"/>
    </xf>
    <xf numFmtId="0" fontId="22" fillId="0" borderId="57" xfId="0" applyFont="1" applyBorder="1" applyAlignment="1">
      <alignment horizontal="center" shrinkToFit="1"/>
    </xf>
    <xf numFmtId="0" fontId="10" fillId="0" borderId="5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2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left" vertical="center" indent="2" shrinkToFit="1"/>
    </xf>
    <xf numFmtId="0" fontId="8" fillId="0" borderId="23" xfId="0" applyFont="1" applyBorder="1" applyAlignment="1">
      <alignment horizontal="left" vertical="center" indent="2" shrinkToFit="1"/>
    </xf>
    <xf numFmtId="0" fontId="8" fillId="0" borderId="36" xfId="0" applyFont="1" applyBorder="1" applyAlignment="1">
      <alignment horizontal="left" vertical="center" indent="2" shrinkToFit="1"/>
    </xf>
    <xf numFmtId="0" fontId="16" fillId="0" borderId="22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left" vertical="center" indent="2" shrinkToFit="1"/>
    </xf>
    <xf numFmtId="0" fontId="8" fillId="0" borderId="20" xfId="0" applyFont="1" applyBorder="1" applyAlignment="1">
      <alignment horizontal="left" vertical="center" indent="2" shrinkToFit="1"/>
    </xf>
    <xf numFmtId="0" fontId="16" fillId="0" borderId="62" xfId="0" applyFont="1" applyBorder="1" applyAlignment="1">
      <alignment horizontal="center" vertical="center" wrapText="1"/>
    </xf>
    <xf numFmtId="0" fontId="16" fillId="0" borderId="153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11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wrapText="1" shrinkToFit="1"/>
    </xf>
    <xf numFmtId="0" fontId="25" fillId="0" borderId="28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left" vertical="center" indent="2" shrinkToFit="1"/>
    </xf>
    <xf numFmtId="0" fontId="8" fillId="0" borderId="57" xfId="0" applyFont="1" applyBorder="1" applyAlignment="1">
      <alignment horizontal="left" vertical="center" indent="2" shrinkToFit="1"/>
    </xf>
    <xf numFmtId="0" fontId="8" fillId="0" borderId="118" xfId="0" applyFont="1" applyBorder="1" applyAlignment="1">
      <alignment horizontal="left" vertical="center" indent="2" shrinkToFit="1"/>
    </xf>
    <xf numFmtId="0" fontId="16" fillId="0" borderId="21" xfId="0" applyFont="1" applyBorder="1" applyAlignment="1">
      <alignment horizontal="center" vertical="center" wrapText="1" shrinkToFit="1"/>
    </xf>
    <xf numFmtId="0" fontId="16" fillId="0" borderId="2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textRotation="255" shrinkToFit="1"/>
    </xf>
    <xf numFmtId="0" fontId="16" fillId="0" borderId="17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5" fillId="0" borderId="155" xfId="0" applyFont="1" applyBorder="1" applyAlignment="1">
      <alignment horizontal="center" vertical="center"/>
    </xf>
    <xf numFmtId="0" fontId="5" fillId="0" borderId="16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62" xfId="0" applyNumberFormat="1" applyFont="1" applyBorder="1" applyAlignment="1">
      <alignment horizontal="center" vertical="center"/>
    </xf>
    <xf numFmtId="6" fontId="5" fillId="0" borderId="20" xfId="1" applyFont="1" applyBorder="1" applyAlignment="1">
      <alignment horizontal="center" vertical="center"/>
    </xf>
    <xf numFmtId="6" fontId="5" fillId="0" borderId="37" xfId="1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4" xfId="0" applyNumberFormat="1" applyFont="1" applyBorder="1" applyAlignment="1">
      <alignment horizontal="center" vertical="center"/>
    </xf>
    <xf numFmtId="0" fontId="5" fillId="0" borderId="164" xfId="0" applyNumberFormat="1" applyFont="1" applyBorder="1" applyAlignment="1">
      <alignment horizontal="center" vertical="center"/>
    </xf>
    <xf numFmtId="6" fontId="5" fillId="0" borderId="118" xfId="1" applyFont="1" applyBorder="1" applyAlignment="1">
      <alignment horizontal="center" vertical="center"/>
    </xf>
    <xf numFmtId="6" fontId="5" fillId="0" borderId="95" xfId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/>
    </xf>
    <xf numFmtId="0" fontId="5" fillId="0" borderId="17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195" xfId="0" applyFont="1" applyBorder="1" applyAlignment="1">
      <alignment horizontal="center" vertical="center"/>
    </xf>
    <xf numFmtId="0" fontId="5" fillId="0" borderId="196" xfId="0" applyFont="1" applyBorder="1" applyAlignment="1">
      <alignment horizontal="center" vertical="center"/>
    </xf>
    <xf numFmtId="0" fontId="5" fillId="0" borderId="197" xfId="0" applyFont="1" applyBorder="1" applyAlignment="1">
      <alignment horizontal="center" vertical="center"/>
    </xf>
    <xf numFmtId="0" fontId="5" fillId="0" borderId="161" xfId="0" applyFont="1" applyBorder="1" applyAlignment="1">
      <alignment horizontal="center" vertical="center"/>
    </xf>
    <xf numFmtId="0" fontId="5" fillId="0" borderId="159" xfId="0" applyFont="1" applyBorder="1" applyAlignment="1">
      <alignment horizontal="center" vertical="center"/>
    </xf>
    <xf numFmtId="0" fontId="5" fillId="0" borderId="157" xfId="0" applyNumberFormat="1" applyFont="1" applyBorder="1" applyAlignment="1">
      <alignment horizontal="center" vertical="center"/>
    </xf>
    <xf numFmtId="0" fontId="5" fillId="0" borderId="163" xfId="0" applyNumberFormat="1" applyFont="1" applyBorder="1" applyAlignment="1">
      <alignment horizontal="center" vertical="center"/>
    </xf>
    <xf numFmtId="6" fontId="5" fillId="0" borderId="156" xfId="1" applyFont="1" applyBorder="1" applyAlignment="1">
      <alignment horizontal="center" vertical="center"/>
    </xf>
    <xf numFmtId="6" fontId="5" fillId="0" borderId="158" xfId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43">
    <dxf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fgColor auto="1"/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9A9F3"/>
      <color rgb="FFFFCCFF"/>
      <color rgb="FFFFFFCC"/>
      <color rgb="FFFFFF9B"/>
      <color rgb="FFFFCCCC"/>
      <color rgb="FFFFE5E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6350</xdr:colOff>
      <xdr:row>0</xdr:row>
      <xdr:rowOff>12700</xdr:rowOff>
    </xdr:from>
    <xdr:to>
      <xdr:col>49</xdr:col>
      <xdr:colOff>177800</xdr:colOff>
      <xdr:row>1</xdr:row>
      <xdr:rowOff>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08250" y="12700"/>
          <a:ext cx="8966200" cy="196850"/>
        </a:xfrm>
        <a:prstGeom prst="rightArrow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139700</xdr:colOff>
      <xdr:row>8</xdr:row>
      <xdr:rowOff>88900</xdr:rowOff>
    </xdr:from>
    <xdr:to>
      <xdr:col>33</xdr:col>
      <xdr:colOff>0</xdr:colOff>
      <xdr:row>8</xdr:row>
      <xdr:rowOff>482600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40350" y="1422400"/>
          <a:ext cx="2114550" cy="393700"/>
        </a:xfrm>
        <a:prstGeom prst="borderCallout2">
          <a:avLst>
            <a:gd name="adj1" fmla="val 18750"/>
            <a:gd name="adj2" fmla="val -46"/>
            <a:gd name="adj3" fmla="val 18750"/>
            <a:gd name="adj4" fmla="val -7358"/>
            <a:gd name="adj5" fmla="val 114961"/>
            <a:gd name="adj6" fmla="val -169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リレーは１チーム</a:t>
          </a:r>
          <a:r>
            <a:rPr kumimoji="1" lang="en-US" altLang="ja-JP" sz="900"/>
            <a:t>4</a:t>
          </a:r>
          <a:r>
            <a:rPr kumimoji="1" lang="ja-JP" altLang="en-US" sz="900"/>
            <a:t>～</a:t>
          </a:r>
          <a:r>
            <a:rPr kumimoji="1" lang="en-US" altLang="ja-JP" sz="900"/>
            <a:t>6</a:t>
          </a:r>
          <a:r>
            <a:rPr kumimoji="1" lang="ja-JP" altLang="en-US" sz="900"/>
            <a:t>名を指定する</a:t>
          </a:r>
          <a:endParaRPr kumimoji="1" lang="en-US" altLang="ja-JP" sz="900"/>
        </a:p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走順ではありません</a:t>
          </a:r>
          <a:endParaRPr kumimoji="1" lang="en-US" altLang="ja-JP" sz="900"/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39</xdr:col>
      <xdr:colOff>133350</xdr:colOff>
      <xdr:row>8</xdr:row>
      <xdr:rowOff>25400</xdr:rowOff>
    </xdr:from>
    <xdr:to>
      <xdr:col>45</xdr:col>
      <xdr:colOff>260350</xdr:colOff>
      <xdr:row>8</xdr:row>
      <xdr:rowOff>419100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858250" y="1358900"/>
          <a:ext cx="1397000" cy="393700"/>
        </a:xfrm>
        <a:prstGeom prst="borderCallout2">
          <a:avLst>
            <a:gd name="adj1" fmla="val 18750"/>
            <a:gd name="adj2" fmla="val -895"/>
            <a:gd name="adj3" fmla="val 18750"/>
            <a:gd name="adj4" fmla="val -16667"/>
            <a:gd name="adj5" fmla="val 133080"/>
            <a:gd name="adj6" fmla="val -25039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各チーム男女それぞれ</a:t>
          </a:r>
          <a:endParaRPr kumimoji="1" lang="en-US" altLang="ja-JP" sz="900"/>
        </a:p>
        <a:p>
          <a:pPr algn="l"/>
          <a:r>
            <a:rPr kumimoji="1" lang="en-US" altLang="ja-JP" sz="900"/>
            <a:t>2</a:t>
          </a:r>
          <a:r>
            <a:rPr kumimoji="1" lang="ja-JP" altLang="en-US" sz="900"/>
            <a:t>名以上エントリーする</a:t>
          </a:r>
        </a:p>
      </xdr:txBody>
    </xdr:sp>
    <xdr:clientData/>
  </xdr:twoCellAnchor>
  <xdr:twoCellAnchor>
    <xdr:from>
      <xdr:col>49</xdr:col>
      <xdr:colOff>158750</xdr:colOff>
      <xdr:row>1</xdr:row>
      <xdr:rowOff>0</xdr:rowOff>
    </xdr:from>
    <xdr:to>
      <xdr:col>49</xdr:col>
      <xdr:colOff>374650</xdr:colOff>
      <xdr:row>90</xdr:row>
      <xdr:rowOff>139700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5400000">
          <a:off x="4232275" y="7432675"/>
          <a:ext cx="14662150" cy="215900"/>
        </a:xfrm>
        <a:prstGeom prst="rightArrow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19050</xdr:colOff>
      <xdr:row>0</xdr:row>
      <xdr:rowOff>190500</xdr:rowOff>
    </xdr:from>
    <xdr:to>
      <xdr:col>49</xdr:col>
      <xdr:colOff>171450</xdr:colOff>
      <xdr:row>8</xdr:row>
      <xdr:rowOff>488950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211425" y="190500"/>
          <a:ext cx="676275" cy="1593850"/>
        </a:xfrm>
        <a:prstGeom prst="borderCallout1">
          <a:avLst>
            <a:gd name="adj1" fmla="val 100518"/>
            <a:gd name="adj2" fmla="val 81435"/>
            <a:gd name="adj3" fmla="val 114908"/>
            <a:gd name="adj4" fmla="val 57655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900" b="1"/>
            <a:t>最高記録を入力しないと</a:t>
          </a:r>
          <a:endParaRPr kumimoji="1" lang="en-US" altLang="ja-JP" sz="900" b="1"/>
        </a:p>
        <a:p>
          <a:pPr algn="ctr"/>
          <a:r>
            <a:rPr kumimoji="1" lang="ja-JP" altLang="en-US" sz="900" b="1"/>
            <a:t>参加料が計算されません</a:t>
          </a:r>
          <a:endParaRPr kumimoji="1" lang="en-US" altLang="ja-JP" sz="900" b="1"/>
        </a:p>
      </xdr:txBody>
    </xdr:sp>
    <xdr:clientData/>
  </xdr:twoCellAnchor>
  <xdr:twoCellAnchor>
    <xdr:from>
      <xdr:col>11</xdr:col>
      <xdr:colOff>190500</xdr:colOff>
      <xdr:row>8</xdr:row>
      <xdr:rowOff>184150</xdr:rowOff>
    </xdr:from>
    <xdr:to>
      <xdr:col>13</xdr:col>
      <xdr:colOff>552450</xdr:colOff>
      <xdr:row>8</xdr:row>
      <xdr:rowOff>444500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8625" y="1479550"/>
          <a:ext cx="1476375" cy="260350"/>
        </a:xfrm>
        <a:prstGeom prst="borderCallout2">
          <a:avLst>
            <a:gd name="adj1" fmla="val 18750"/>
            <a:gd name="adj2" fmla="val 334"/>
            <a:gd name="adj3" fmla="val 18750"/>
            <a:gd name="adj4" fmla="val -7219"/>
            <a:gd name="adj5" fmla="val 133017"/>
            <a:gd name="adj6" fmla="val -20810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/>
            <a:t>「男」</a:t>
          </a:r>
          <a:r>
            <a:rPr kumimoji="1" lang="en-US" altLang="ja-JP" sz="900"/>
            <a:t>or</a:t>
          </a:r>
          <a:r>
            <a:rPr kumimoji="1" lang="ja-JP" altLang="en-US" sz="900"/>
            <a:t>「女」を入力する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2</xdr:row>
      <xdr:rowOff>6350</xdr:rowOff>
    </xdr:from>
    <xdr:to>
      <xdr:col>20</xdr:col>
      <xdr:colOff>581025</xdr:colOff>
      <xdr:row>6</xdr:row>
      <xdr:rowOff>3175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876925" y="301625"/>
          <a:ext cx="1619250" cy="113982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受付№</a:t>
          </a:r>
        </a:p>
      </xdr:txBody>
    </xdr:sp>
    <xdr:clientData/>
  </xdr:twoCellAnchor>
  <xdr:twoCellAnchor>
    <xdr:from>
      <xdr:col>5</xdr:col>
      <xdr:colOff>50800</xdr:colOff>
      <xdr:row>4</xdr:row>
      <xdr:rowOff>9525</xdr:rowOff>
    </xdr:from>
    <xdr:to>
      <xdr:col>5</xdr:col>
      <xdr:colOff>349249</xdr:colOff>
      <xdr:row>5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498725" y="876300"/>
          <a:ext cx="2984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2</xdr:row>
      <xdr:rowOff>6350</xdr:rowOff>
    </xdr:from>
    <xdr:to>
      <xdr:col>20</xdr:col>
      <xdr:colOff>581025</xdr:colOff>
      <xdr:row>6</xdr:row>
      <xdr:rowOff>3175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76925" y="301625"/>
          <a:ext cx="1619250" cy="102552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受付№</a:t>
          </a:r>
        </a:p>
      </xdr:txBody>
    </xdr:sp>
    <xdr:clientData/>
  </xdr:twoCellAnchor>
  <xdr:twoCellAnchor>
    <xdr:from>
      <xdr:col>5</xdr:col>
      <xdr:colOff>50800</xdr:colOff>
      <xdr:row>4</xdr:row>
      <xdr:rowOff>9525</xdr:rowOff>
    </xdr:from>
    <xdr:to>
      <xdr:col>5</xdr:col>
      <xdr:colOff>349249</xdr:colOff>
      <xdr:row>5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286000" y="815975"/>
          <a:ext cx="298449" cy="288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workbookViewId="0"/>
  </sheetViews>
  <sheetFormatPr defaultRowHeight="13"/>
  <cols>
    <col min="1" max="1" width="5.453125" customWidth="1"/>
    <col min="2" max="2" width="16.36328125" bestFit="1" customWidth="1"/>
    <col min="3" max="3" width="16.26953125" customWidth="1"/>
    <col min="4" max="4" width="3.453125" bestFit="1" customWidth="1"/>
    <col min="5" max="5" width="16.36328125" bestFit="1" customWidth="1"/>
    <col min="6" max="6" width="3.453125" bestFit="1" customWidth="1"/>
    <col min="7" max="7" width="5.6328125" customWidth="1"/>
    <col min="8" max="8" width="34.08984375" customWidth="1"/>
    <col min="9" max="9" width="7.26953125" bestFit="1" customWidth="1"/>
    <col min="10" max="10" width="42.26953125" bestFit="1" customWidth="1"/>
    <col min="11" max="11" width="5.26953125" bestFit="1" customWidth="1"/>
    <col min="12" max="12" width="6.36328125" bestFit="1" customWidth="1"/>
  </cols>
  <sheetData>
    <row r="1" spans="1:12">
      <c r="A1">
        <v>1</v>
      </c>
      <c r="B1" t="s">
        <v>67</v>
      </c>
      <c r="C1" s="6" t="s">
        <v>5</v>
      </c>
      <c r="D1" s="6">
        <v>1</v>
      </c>
      <c r="E1" s="5" t="s">
        <v>67</v>
      </c>
      <c r="F1" s="5">
        <v>1</v>
      </c>
      <c r="H1" s="15" t="s">
        <v>81</v>
      </c>
    </row>
    <row r="2" spans="1:12">
      <c r="A2">
        <v>2</v>
      </c>
      <c r="B2" t="s">
        <v>66</v>
      </c>
      <c r="C2" s="6" t="s">
        <v>6</v>
      </c>
      <c r="D2" s="6">
        <v>2</v>
      </c>
      <c r="E2" s="5" t="s">
        <v>66</v>
      </c>
      <c r="F2" s="5">
        <v>2</v>
      </c>
      <c r="H2" s="15" t="s">
        <v>159</v>
      </c>
      <c r="J2" t="s">
        <v>94</v>
      </c>
    </row>
    <row r="3" spans="1:12">
      <c r="A3">
        <v>3</v>
      </c>
      <c r="B3" t="s">
        <v>64</v>
      </c>
      <c r="C3" s="6" t="s">
        <v>7</v>
      </c>
      <c r="D3" s="6">
        <v>3</v>
      </c>
      <c r="E3" s="5" t="s">
        <v>64</v>
      </c>
      <c r="F3" s="5">
        <v>3</v>
      </c>
      <c r="H3" s="15" t="s">
        <v>160</v>
      </c>
      <c r="J3" t="s">
        <v>94</v>
      </c>
    </row>
    <row r="4" spans="1:12">
      <c r="A4">
        <v>4</v>
      </c>
      <c r="B4" t="s">
        <v>140</v>
      </c>
      <c r="C4" s="6" t="s">
        <v>141</v>
      </c>
      <c r="D4" s="6">
        <v>4</v>
      </c>
      <c r="E4" s="5" t="s">
        <v>140</v>
      </c>
      <c r="F4" s="5">
        <v>4</v>
      </c>
      <c r="H4" s="15" t="s">
        <v>82</v>
      </c>
    </row>
    <row r="5" spans="1:12">
      <c r="A5">
        <v>5</v>
      </c>
      <c r="B5" t="s">
        <v>65</v>
      </c>
      <c r="C5" s="6" t="s">
        <v>8</v>
      </c>
      <c r="D5" s="6">
        <v>5</v>
      </c>
      <c r="E5" s="5" t="s">
        <v>65</v>
      </c>
      <c r="F5" s="5">
        <v>5</v>
      </c>
    </row>
    <row r="6" spans="1:12">
      <c r="A6">
        <v>6</v>
      </c>
      <c r="B6" t="s">
        <v>69</v>
      </c>
      <c r="C6" s="6" t="s">
        <v>9</v>
      </c>
      <c r="D6" s="6">
        <v>6</v>
      </c>
      <c r="E6" s="5" t="s">
        <v>69</v>
      </c>
      <c r="F6" s="5">
        <v>6</v>
      </c>
    </row>
    <row r="7" spans="1:12">
      <c r="A7">
        <v>7</v>
      </c>
      <c r="B7" t="s">
        <v>70</v>
      </c>
      <c r="C7" s="6" t="s">
        <v>10</v>
      </c>
      <c r="D7" s="6">
        <v>7</v>
      </c>
      <c r="E7" s="5" t="s">
        <v>70</v>
      </c>
      <c r="F7" s="5">
        <v>7</v>
      </c>
    </row>
    <row r="8" spans="1:12">
      <c r="A8">
        <v>8</v>
      </c>
      <c r="B8" t="s">
        <v>71</v>
      </c>
      <c r="C8" s="6" t="s">
        <v>11</v>
      </c>
      <c r="D8" s="6">
        <v>8</v>
      </c>
      <c r="E8" s="5" t="s">
        <v>71</v>
      </c>
      <c r="F8" s="5">
        <v>8</v>
      </c>
    </row>
    <row r="9" spans="1:12">
      <c r="A9">
        <v>9</v>
      </c>
      <c r="B9" t="s">
        <v>68</v>
      </c>
      <c r="C9" s="6" t="s">
        <v>12</v>
      </c>
      <c r="D9" s="6">
        <v>11</v>
      </c>
      <c r="E9" s="5" t="s">
        <v>68</v>
      </c>
      <c r="F9" s="5">
        <v>9</v>
      </c>
    </row>
    <row r="10" spans="1:12">
      <c r="A10">
        <v>10</v>
      </c>
      <c r="B10" t="s">
        <v>13</v>
      </c>
      <c r="C10" s="6" t="s">
        <v>14</v>
      </c>
      <c r="D10" s="6">
        <v>12</v>
      </c>
      <c r="E10" s="5" t="s">
        <v>13</v>
      </c>
      <c r="F10" s="5">
        <v>10</v>
      </c>
      <c r="H10" s="11" t="str">
        <f>入力シート!N3&amp;入力シート!V3</f>
        <v/>
      </c>
      <c r="K10" s="12" t="s">
        <v>83</v>
      </c>
      <c r="L10" s="12" t="s">
        <v>84</v>
      </c>
    </row>
    <row r="11" spans="1:12">
      <c r="A11">
        <v>11</v>
      </c>
      <c r="B11" t="s">
        <v>76</v>
      </c>
      <c r="C11" s="6" t="s">
        <v>77</v>
      </c>
      <c r="D11" s="6">
        <v>13</v>
      </c>
      <c r="E11" s="5" t="s">
        <v>76</v>
      </c>
      <c r="F11" s="5">
        <v>13</v>
      </c>
      <c r="H11" s="14" t="str">
        <f>$H$1</f>
        <v>横須賀市春季陸上競技記録会</v>
      </c>
      <c r="I11" s="14" t="s">
        <v>85</v>
      </c>
      <c r="J11" s="14" t="str">
        <f>H11&amp;I11</f>
        <v>横須賀市春季陸上競技記録会一般</v>
      </c>
      <c r="K11" s="14">
        <v>500</v>
      </c>
      <c r="L11" s="14">
        <v>1000</v>
      </c>
    </row>
    <row r="12" spans="1:12">
      <c r="A12">
        <v>12</v>
      </c>
      <c r="B12" t="s">
        <v>14</v>
      </c>
      <c r="C12" s="6" t="s">
        <v>15</v>
      </c>
      <c r="D12" s="6">
        <v>14</v>
      </c>
      <c r="E12" s="5" t="s">
        <v>72</v>
      </c>
      <c r="F12" s="5">
        <v>14</v>
      </c>
      <c r="H12" s="14" t="str">
        <f t="shared" ref="H12:H14" si="0">$H$1</f>
        <v>横須賀市春季陸上競技記録会</v>
      </c>
      <c r="I12" s="14" t="s">
        <v>86</v>
      </c>
      <c r="J12" s="14" t="str">
        <f t="shared" ref="J12:J26" si="1">H12&amp;I12</f>
        <v>横須賀市春季陸上競技記録会高校</v>
      </c>
      <c r="K12" s="14">
        <v>400</v>
      </c>
      <c r="L12" s="14">
        <v>1000</v>
      </c>
    </row>
    <row r="13" spans="1:12">
      <c r="A13">
        <v>13</v>
      </c>
      <c r="B13" t="s">
        <v>77</v>
      </c>
      <c r="C13" s="6" t="s">
        <v>16</v>
      </c>
      <c r="D13" s="6">
        <v>15</v>
      </c>
      <c r="E13" s="5" t="s">
        <v>73</v>
      </c>
      <c r="F13" s="5">
        <v>15</v>
      </c>
      <c r="H13" s="14" t="str">
        <f t="shared" si="0"/>
        <v>横須賀市春季陸上競技記録会</v>
      </c>
      <c r="I13" s="14" t="s">
        <v>87</v>
      </c>
      <c r="J13" s="14" t="str">
        <f t="shared" si="1"/>
        <v>横須賀市春季陸上競技記録会中学</v>
      </c>
      <c r="K13" s="14">
        <v>400</v>
      </c>
      <c r="L13" s="14">
        <v>1000</v>
      </c>
    </row>
    <row r="14" spans="1:12">
      <c r="A14">
        <v>14</v>
      </c>
      <c r="B14" t="s">
        <v>72</v>
      </c>
      <c r="C14" s="6" t="s">
        <v>17</v>
      </c>
      <c r="D14" s="6">
        <v>16</v>
      </c>
      <c r="E14" s="5" t="s">
        <v>74</v>
      </c>
      <c r="F14" s="5">
        <v>16</v>
      </c>
      <c r="H14" s="14" t="str">
        <f t="shared" si="0"/>
        <v>横須賀市春季陸上競技記録会</v>
      </c>
      <c r="I14" s="14" t="s">
        <v>88</v>
      </c>
      <c r="J14" s="14" t="str">
        <f t="shared" si="1"/>
        <v>横須賀市春季陸上競技記録会小学生</v>
      </c>
      <c r="K14" s="14" t="s">
        <v>91</v>
      </c>
      <c r="L14" s="14" t="s">
        <v>91</v>
      </c>
    </row>
    <row r="15" spans="1:12">
      <c r="A15">
        <v>15</v>
      </c>
      <c r="B15" t="s">
        <v>73</v>
      </c>
      <c r="C15" s="6" t="s">
        <v>18</v>
      </c>
      <c r="D15" s="6">
        <v>17</v>
      </c>
      <c r="E15" s="5" t="s">
        <v>18</v>
      </c>
      <c r="F15" s="5">
        <v>17</v>
      </c>
      <c r="H15" s="14" t="str">
        <f>$H$2</f>
        <v>第77回 横須賀市陸上競技選手権大会</v>
      </c>
      <c r="I15" s="14" t="s">
        <v>85</v>
      </c>
      <c r="J15" s="14" t="str">
        <f t="shared" si="1"/>
        <v>第77回 横須賀市陸上競技選手権大会一般</v>
      </c>
      <c r="K15" s="14">
        <v>600</v>
      </c>
      <c r="L15" s="14">
        <v>1000</v>
      </c>
    </row>
    <row r="16" spans="1:12">
      <c r="A16">
        <v>16</v>
      </c>
      <c r="B16" t="s">
        <v>74</v>
      </c>
      <c r="C16" s="6" t="s">
        <v>19</v>
      </c>
      <c r="D16" s="6">
        <v>18</v>
      </c>
      <c r="E16" s="5" t="s">
        <v>19</v>
      </c>
      <c r="F16" s="5">
        <v>18</v>
      </c>
      <c r="H16" s="14" t="str">
        <f t="shared" ref="H16:H18" si="2">$H$2</f>
        <v>第77回 横須賀市陸上競技選手権大会</v>
      </c>
      <c r="I16" s="14" t="s">
        <v>86</v>
      </c>
      <c r="J16" s="14" t="str">
        <f t="shared" si="1"/>
        <v>第77回 横須賀市陸上競技選手権大会高校</v>
      </c>
      <c r="K16" s="14">
        <v>500</v>
      </c>
      <c r="L16" s="14">
        <v>1000</v>
      </c>
    </row>
    <row r="17" spans="1:12">
      <c r="A17">
        <v>17</v>
      </c>
      <c r="B17" t="s">
        <v>18</v>
      </c>
      <c r="C17" s="6" t="s">
        <v>20</v>
      </c>
      <c r="D17" s="6">
        <v>19</v>
      </c>
      <c r="E17" s="5" t="s">
        <v>20</v>
      </c>
      <c r="F17" s="5">
        <v>19</v>
      </c>
      <c r="H17" s="14" t="str">
        <f t="shared" si="2"/>
        <v>第77回 横須賀市陸上競技選手権大会</v>
      </c>
      <c r="I17" s="14" t="s">
        <v>87</v>
      </c>
      <c r="J17" s="14" t="str">
        <f t="shared" si="1"/>
        <v>第77回 横須賀市陸上競技選手権大会中学</v>
      </c>
      <c r="K17" s="14">
        <v>500</v>
      </c>
      <c r="L17" s="14">
        <v>1000</v>
      </c>
    </row>
    <row r="18" spans="1:12">
      <c r="A18">
        <v>18</v>
      </c>
      <c r="B18" t="s">
        <v>19</v>
      </c>
      <c r="C18" s="6" t="s">
        <v>21</v>
      </c>
      <c r="D18" s="6">
        <v>20</v>
      </c>
      <c r="E18" s="5" t="s">
        <v>21</v>
      </c>
      <c r="F18" s="5">
        <v>20</v>
      </c>
      <c r="H18" s="14" t="str">
        <f t="shared" si="2"/>
        <v>第77回 横須賀市陸上競技選手権大会</v>
      </c>
      <c r="I18" s="14" t="s">
        <v>88</v>
      </c>
      <c r="J18" s="14" t="str">
        <f t="shared" si="1"/>
        <v>第77回 横須賀市陸上競技選手権大会小学生</v>
      </c>
      <c r="K18" s="14">
        <v>200</v>
      </c>
      <c r="L18" s="14">
        <v>1000</v>
      </c>
    </row>
    <row r="19" spans="1:12">
      <c r="A19">
        <v>19</v>
      </c>
      <c r="B19" t="s">
        <v>20</v>
      </c>
      <c r="C19" s="6" t="s">
        <v>22</v>
      </c>
      <c r="D19" s="6">
        <v>21</v>
      </c>
      <c r="E19" s="5" t="s">
        <v>22</v>
      </c>
      <c r="F19" s="5">
        <v>21</v>
      </c>
      <c r="H19" s="14" t="str">
        <f>$H$3</f>
        <v>第95回 横須賀市民体育大会</v>
      </c>
      <c r="I19" s="14" t="s">
        <v>85</v>
      </c>
      <c r="J19" s="14" t="str">
        <f t="shared" si="1"/>
        <v>第95回 横須賀市民体育大会一般</v>
      </c>
      <c r="K19" s="14">
        <v>200</v>
      </c>
      <c r="L19" s="14">
        <v>0</v>
      </c>
    </row>
    <row r="20" spans="1:12">
      <c r="A20">
        <v>20</v>
      </c>
      <c r="B20" t="s">
        <v>21</v>
      </c>
      <c r="C20" s="6" t="s">
        <v>23</v>
      </c>
      <c r="D20" s="6">
        <v>22</v>
      </c>
      <c r="E20" s="5" t="s">
        <v>23</v>
      </c>
      <c r="F20" s="5">
        <v>22</v>
      </c>
      <c r="H20" s="14" t="str">
        <f t="shared" ref="H20:H22" si="3">$H$3</f>
        <v>第95回 横須賀市民体育大会</v>
      </c>
      <c r="I20" s="14" t="s">
        <v>86</v>
      </c>
      <c r="J20" s="14" t="str">
        <f t="shared" si="1"/>
        <v>第95回 横須賀市民体育大会高校</v>
      </c>
      <c r="K20" s="14">
        <v>100</v>
      </c>
      <c r="L20" s="14">
        <v>0</v>
      </c>
    </row>
    <row r="21" spans="1:12">
      <c r="A21">
        <v>21</v>
      </c>
      <c r="B21" t="s">
        <v>22</v>
      </c>
      <c r="C21" s="6" t="s">
        <v>78</v>
      </c>
      <c r="D21" s="6">
        <v>23</v>
      </c>
      <c r="E21" s="5" t="s">
        <v>78</v>
      </c>
      <c r="F21" s="5">
        <v>23</v>
      </c>
      <c r="H21" s="14" t="str">
        <f t="shared" si="3"/>
        <v>第95回 横須賀市民体育大会</v>
      </c>
      <c r="I21" s="14" t="s">
        <v>87</v>
      </c>
      <c r="J21" s="14" t="str">
        <f t="shared" si="1"/>
        <v>第95回 横須賀市民体育大会中学</v>
      </c>
      <c r="K21" s="14">
        <v>100</v>
      </c>
      <c r="L21" s="14">
        <v>0</v>
      </c>
    </row>
    <row r="22" spans="1:12">
      <c r="A22">
        <v>22</v>
      </c>
      <c r="B22" t="s">
        <v>23</v>
      </c>
      <c r="C22" s="6" t="s">
        <v>24</v>
      </c>
      <c r="D22" s="6">
        <v>24</v>
      </c>
      <c r="E22" s="5" t="s">
        <v>24</v>
      </c>
      <c r="F22" s="5">
        <v>24</v>
      </c>
      <c r="H22" s="14" t="str">
        <f t="shared" si="3"/>
        <v>第95回 横須賀市民体育大会</v>
      </c>
      <c r="I22" s="14" t="s">
        <v>88</v>
      </c>
      <c r="J22" s="14" t="str">
        <f t="shared" si="1"/>
        <v>第95回 横須賀市民体育大会小学生</v>
      </c>
      <c r="K22" s="14" t="s">
        <v>91</v>
      </c>
      <c r="L22" s="14" t="s">
        <v>91</v>
      </c>
    </row>
    <row r="23" spans="1:12">
      <c r="A23">
        <v>23</v>
      </c>
      <c r="B23" t="s">
        <v>78</v>
      </c>
      <c r="C23" s="6" t="s">
        <v>25</v>
      </c>
      <c r="D23" s="6">
        <v>25</v>
      </c>
      <c r="E23" s="5" t="s">
        <v>25</v>
      </c>
      <c r="F23" s="5">
        <v>25</v>
      </c>
      <c r="H23" s="14" t="str">
        <f>$H$4</f>
        <v>横須賀市秋季陸上競技記録会</v>
      </c>
      <c r="I23" s="14" t="s">
        <v>85</v>
      </c>
      <c r="J23" s="14" t="str">
        <f t="shared" si="1"/>
        <v>横須賀市秋季陸上競技記録会一般</v>
      </c>
      <c r="K23" s="14">
        <v>500</v>
      </c>
      <c r="L23" s="14">
        <v>1000</v>
      </c>
    </row>
    <row r="24" spans="1:12">
      <c r="A24">
        <v>24</v>
      </c>
      <c r="B24" t="s">
        <v>24</v>
      </c>
      <c r="C24" s="6" t="s">
        <v>79</v>
      </c>
      <c r="D24" s="6">
        <v>26</v>
      </c>
      <c r="E24" s="5" t="s">
        <v>79</v>
      </c>
      <c r="F24" s="5">
        <v>26</v>
      </c>
      <c r="H24" s="14" t="str">
        <f t="shared" ref="H24:H26" si="4">$H$4</f>
        <v>横須賀市秋季陸上競技記録会</v>
      </c>
      <c r="I24" s="14" t="s">
        <v>86</v>
      </c>
      <c r="J24" s="14" t="str">
        <f t="shared" si="1"/>
        <v>横須賀市秋季陸上競技記録会高校</v>
      </c>
      <c r="K24" s="14">
        <v>400</v>
      </c>
      <c r="L24" s="14">
        <v>1000</v>
      </c>
    </row>
    <row r="25" spans="1:12">
      <c r="A25">
        <v>25</v>
      </c>
      <c r="B25" t="s">
        <v>25</v>
      </c>
      <c r="C25" s="6" t="s">
        <v>26</v>
      </c>
      <c r="D25" s="6">
        <v>27</v>
      </c>
      <c r="E25" s="5" t="s">
        <v>26</v>
      </c>
      <c r="F25" s="5">
        <v>27</v>
      </c>
      <c r="H25" s="14" t="str">
        <f t="shared" si="4"/>
        <v>横須賀市秋季陸上競技記録会</v>
      </c>
      <c r="I25" s="14" t="s">
        <v>87</v>
      </c>
      <c r="J25" s="14" t="str">
        <f t="shared" si="1"/>
        <v>横須賀市秋季陸上競技記録会中学</v>
      </c>
      <c r="K25" s="14">
        <v>400</v>
      </c>
      <c r="L25" s="14">
        <v>1000</v>
      </c>
    </row>
    <row r="26" spans="1:12">
      <c r="A26">
        <v>26</v>
      </c>
      <c r="B26" t="s">
        <v>79</v>
      </c>
      <c r="C26" s="6" t="s">
        <v>80</v>
      </c>
      <c r="D26" s="6">
        <v>28</v>
      </c>
      <c r="E26" s="5" t="s">
        <v>80</v>
      </c>
      <c r="F26" s="5">
        <v>28</v>
      </c>
      <c r="H26" s="14" t="str">
        <f t="shared" si="4"/>
        <v>横須賀市秋季陸上競技記録会</v>
      </c>
      <c r="I26" s="14" t="s">
        <v>88</v>
      </c>
      <c r="J26" s="14" t="str">
        <f t="shared" si="1"/>
        <v>横須賀市秋季陸上競技記録会小学生</v>
      </c>
      <c r="K26" s="14">
        <v>400</v>
      </c>
      <c r="L26" s="14">
        <v>1000</v>
      </c>
    </row>
    <row r="27" spans="1:12">
      <c r="A27">
        <v>27</v>
      </c>
      <c r="B27" t="s">
        <v>26</v>
      </c>
      <c r="C27" s="6" t="s">
        <v>27</v>
      </c>
      <c r="D27" s="210">
        <v>29</v>
      </c>
      <c r="E27" s="5" t="s">
        <v>27</v>
      </c>
      <c r="F27" s="212">
        <v>29</v>
      </c>
    </row>
    <row r="28" spans="1:12">
      <c r="A28">
        <v>28</v>
      </c>
      <c r="B28" t="s">
        <v>80</v>
      </c>
      <c r="C28" s="209" t="s">
        <v>28</v>
      </c>
      <c r="D28" s="6">
        <v>30</v>
      </c>
      <c r="E28" s="211" t="s">
        <v>75</v>
      </c>
      <c r="F28" s="5">
        <v>30</v>
      </c>
    </row>
    <row r="29" spans="1:12">
      <c r="A29">
        <v>29</v>
      </c>
      <c r="B29" t="s">
        <v>27</v>
      </c>
      <c r="D29">
        <v>31</v>
      </c>
      <c r="F29">
        <v>31</v>
      </c>
    </row>
    <row r="30" spans="1:12">
      <c r="A30">
        <v>30</v>
      </c>
      <c r="B30" t="s">
        <v>75</v>
      </c>
      <c r="D30">
        <v>32</v>
      </c>
      <c r="F30">
        <v>32</v>
      </c>
    </row>
    <row r="31" spans="1:12">
      <c r="A31">
        <v>31</v>
      </c>
      <c r="D31">
        <v>33</v>
      </c>
      <c r="F31">
        <v>33</v>
      </c>
    </row>
    <row r="32" spans="1:12">
      <c r="A32">
        <v>32</v>
      </c>
      <c r="D32">
        <v>34</v>
      </c>
      <c r="F32">
        <v>34</v>
      </c>
    </row>
    <row r="33" spans="1:6">
      <c r="A33">
        <v>33</v>
      </c>
      <c r="D33">
        <v>35</v>
      </c>
      <c r="F33">
        <v>35</v>
      </c>
    </row>
    <row r="34" spans="1:6">
      <c r="A34">
        <v>34</v>
      </c>
      <c r="D34">
        <v>36</v>
      </c>
      <c r="F34">
        <v>36</v>
      </c>
    </row>
    <row r="35" spans="1:6">
      <c r="A35">
        <v>35</v>
      </c>
      <c r="D35">
        <v>37</v>
      </c>
      <c r="F35">
        <v>37</v>
      </c>
    </row>
    <row r="36" spans="1:6">
      <c r="A36">
        <v>36</v>
      </c>
      <c r="D36">
        <v>38</v>
      </c>
      <c r="F36">
        <v>38</v>
      </c>
    </row>
    <row r="37" spans="1:6">
      <c r="A37">
        <v>37</v>
      </c>
      <c r="D37">
        <v>39</v>
      </c>
      <c r="F37">
        <v>39</v>
      </c>
    </row>
    <row r="38" spans="1:6">
      <c r="A38">
        <v>38</v>
      </c>
      <c r="D38">
        <v>40</v>
      </c>
      <c r="F38">
        <v>40</v>
      </c>
    </row>
    <row r="39" spans="1:6">
      <c r="A39">
        <v>39</v>
      </c>
    </row>
    <row r="40" spans="1:6">
      <c r="A40">
        <v>40</v>
      </c>
    </row>
  </sheetData>
  <sheetProtection sheet="1" objects="1" scenarios="1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FC91"/>
  <sheetViews>
    <sheetView tabSelected="1" topLeftCell="K1" zoomScaleNormal="100" zoomScaleSheetLayoutView="85" workbookViewId="0">
      <selection activeCell="N3" sqref="N3:S3"/>
    </sheetView>
  </sheetViews>
  <sheetFormatPr defaultColWidth="0" defaultRowHeight="11" zeroHeight="1"/>
  <cols>
    <col min="1" max="10" width="3.08984375" style="20" hidden="1" customWidth="1"/>
    <col min="11" max="11" width="3.08984375" style="18" bestFit="1" customWidth="1"/>
    <col min="12" max="12" width="5.453125" style="18" customWidth="1"/>
    <col min="13" max="13" width="10.453125" style="20" customWidth="1"/>
    <col min="14" max="14" width="8.08984375" style="20" customWidth="1"/>
    <col min="15" max="15" width="2.7265625" style="20" customWidth="1"/>
    <col min="16" max="16" width="7.26953125" style="20" customWidth="1"/>
    <col min="17" max="17" width="3.7265625" style="18" hidden="1" customWidth="1"/>
    <col min="18" max="19" width="6.90625" style="20" customWidth="1"/>
    <col min="20" max="20" width="3.6328125" style="18" hidden="1" customWidth="1"/>
    <col min="21" max="22" width="6.90625" style="20" customWidth="1"/>
    <col min="23" max="23" width="9.08984375" style="20" hidden="1" customWidth="1"/>
    <col min="24" max="27" width="3.08984375" style="18" customWidth="1"/>
    <col min="28" max="28" width="3.6328125" style="18" hidden="1" customWidth="1"/>
    <col min="29" max="30" width="6.90625" style="18" customWidth="1"/>
    <col min="31" max="31" width="3.6328125" style="18" hidden="1" customWidth="1"/>
    <col min="32" max="33" width="6.90625" style="18" customWidth="1"/>
    <col min="34" max="37" width="3.08984375" style="18" customWidth="1"/>
    <col min="38" max="39" width="2.7265625" style="18" customWidth="1"/>
    <col min="40" max="40" width="7.7265625" style="20" customWidth="1"/>
    <col min="41" max="41" width="2.7265625" style="20" bestFit="1" customWidth="1"/>
    <col min="42" max="43" width="2.7265625" style="20" customWidth="1"/>
    <col min="44" max="44" width="2.26953125" style="20" customWidth="1"/>
    <col min="45" max="45" width="5.453125" style="20" hidden="1" customWidth="1"/>
    <col min="46" max="46" width="9.08984375" style="20" customWidth="1"/>
    <col min="47" max="47" width="8.08984375" style="20" hidden="1" customWidth="1"/>
    <col min="48" max="48" width="2.7265625" style="20" customWidth="1"/>
    <col min="49" max="49" width="6.90625" style="20" customWidth="1"/>
    <col min="50" max="50" width="22.6328125" style="20" customWidth="1"/>
    <col min="51" max="16383" width="9" style="20" hidden="1"/>
    <col min="16384" max="16384" width="33.453125" style="20" hidden="1" customWidth="1"/>
  </cols>
  <sheetData>
    <row r="1" spans="1:49" ht="16.5" customHeight="1" thickBot="1">
      <c r="K1" s="445" t="s">
        <v>42</v>
      </c>
      <c r="L1" s="445"/>
      <c r="M1" s="445"/>
      <c r="N1" s="445"/>
      <c r="O1" s="445"/>
      <c r="P1" s="325" t="s">
        <v>157</v>
      </c>
      <c r="R1" s="19"/>
    </row>
    <row r="2" spans="1:49" ht="13.5" customHeight="1" thickBot="1">
      <c r="AC2" s="379" t="s">
        <v>151</v>
      </c>
      <c r="AD2" s="379"/>
      <c r="AE2" s="21"/>
      <c r="AF2" s="192" t="s">
        <v>96</v>
      </c>
      <c r="AG2" s="17" t="s">
        <v>97</v>
      </c>
      <c r="AH2" s="397" t="s">
        <v>99</v>
      </c>
      <c r="AI2" s="398"/>
      <c r="AM2" s="20"/>
      <c r="AN2" s="382" t="s">
        <v>101</v>
      </c>
      <c r="AO2" s="383"/>
      <c r="AP2" s="383"/>
      <c r="AQ2" s="383"/>
      <c r="AR2" s="384"/>
    </row>
    <row r="3" spans="1:49" ht="12.65" customHeight="1" thickBot="1">
      <c r="K3" s="457" t="s">
        <v>30</v>
      </c>
      <c r="L3" s="458"/>
      <c r="M3" s="458"/>
      <c r="N3" s="414"/>
      <c r="O3" s="414"/>
      <c r="P3" s="414"/>
      <c r="Q3" s="414"/>
      <c r="R3" s="414"/>
      <c r="S3" s="415"/>
      <c r="T3" s="459" t="s">
        <v>145</v>
      </c>
      <c r="U3" s="452"/>
      <c r="V3" s="423"/>
      <c r="W3" s="423"/>
      <c r="X3" s="424"/>
      <c r="Y3" s="146"/>
      <c r="Z3" s="146"/>
      <c r="AC3" s="448" t="s">
        <v>39</v>
      </c>
      <c r="AD3" s="449"/>
      <c r="AE3" s="450"/>
      <c r="AF3" s="275">
        <f>COUNTIF(K12:K91,"男")</f>
        <v>0</v>
      </c>
      <c r="AG3" s="22">
        <f>COUNTIF(K12:K91,"女")</f>
        <v>0</v>
      </c>
      <c r="AH3" s="399"/>
      <c r="AI3" s="400"/>
      <c r="AL3" s="20"/>
      <c r="AM3" s="20"/>
      <c r="AN3" s="385"/>
      <c r="AO3" s="386"/>
      <c r="AP3" s="386"/>
      <c r="AQ3" s="386"/>
      <c r="AR3" s="387"/>
      <c r="AS3" s="300"/>
    </row>
    <row r="4" spans="1:49" ht="12.65" customHeight="1" thickBot="1">
      <c r="K4" s="431" t="s">
        <v>31</v>
      </c>
      <c r="L4" s="432"/>
      <c r="M4" s="432"/>
      <c r="N4" s="416"/>
      <c r="O4" s="416"/>
      <c r="P4" s="416"/>
      <c r="Q4" s="416"/>
      <c r="R4" s="416"/>
      <c r="S4" s="417"/>
      <c r="T4" s="460" t="s">
        <v>36</v>
      </c>
      <c r="U4" s="461"/>
      <c r="V4" s="425"/>
      <c r="W4" s="425"/>
      <c r="X4" s="426"/>
      <c r="Y4" s="146"/>
      <c r="Z4" s="146"/>
      <c r="AC4" s="451" t="s">
        <v>40</v>
      </c>
      <c r="AD4" s="452"/>
      <c r="AE4" s="453"/>
      <c r="AF4" s="276">
        <f>COUNTA(R12:R91,U12:U91)</f>
        <v>0</v>
      </c>
      <c r="AG4" s="23">
        <f>COUNTA(AC12:AC91,AF12:AF91)</f>
        <v>0</v>
      </c>
      <c r="AH4" s="401"/>
      <c r="AI4" s="402"/>
      <c r="AL4" s="20"/>
      <c r="AM4" s="20"/>
      <c r="AN4" s="388"/>
      <c r="AO4" s="389"/>
      <c r="AP4" s="389"/>
      <c r="AQ4" s="389"/>
      <c r="AR4" s="390"/>
      <c r="AS4" s="300"/>
    </row>
    <row r="5" spans="1:49" ht="12.65" customHeight="1" thickBot="1">
      <c r="K5" s="431" t="s">
        <v>158</v>
      </c>
      <c r="L5" s="432"/>
      <c r="M5" s="432"/>
      <c r="N5" s="416"/>
      <c r="O5" s="416"/>
      <c r="P5" s="416"/>
      <c r="Q5" s="416"/>
      <c r="R5" s="416"/>
      <c r="S5" s="417"/>
      <c r="T5" s="460" t="s">
        <v>37</v>
      </c>
      <c r="U5" s="461"/>
      <c r="V5" s="427" t="str">
        <f>(IFERROR(VLOOKUP(種目コード!$H$10,種目コード!$J$11:$L$26,2,FALSE),""))</f>
        <v/>
      </c>
      <c r="W5" s="427"/>
      <c r="X5" s="428"/>
      <c r="Y5" s="147"/>
      <c r="Z5" s="147"/>
      <c r="AC5" s="454" t="s">
        <v>89</v>
      </c>
      <c r="AD5" s="455"/>
      <c r="AE5" s="456"/>
      <c r="AF5" s="277" t="str">
        <f>IFERROR((V5*AF4),"")</f>
        <v/>
      </c>
      <c r="AG5" s="278" t="str">
        <f>IFERROR((V5*AG4),"")</f>
        <v/>
      </c>
      <c r="AH5" s="403"/>
      <c r="AI5" s="404"/>
      <c r="AL5" s="20"/>
      <c r="AM5" s="20"/>
      <c r="AN5" s="391"/>
      <c r="AO5" s="392"/>
      <c r="AP5" s="392"/>
      <c r="AQ5" s="392"/>
      <c r="AR5" s="393"/>
      <c r="AS5" s="300"/>
    </row>
    <row r="6" spans="1:49" ht="12.65" customHeight="1" thickBot="1">
      <c r="K6" s="431" t="s">
        <v>33</v>
      </c>
      <c r="L6" s="432"/>
      <c r="M6" s="432"/>
      <c r="N6" s="416"/>
      <c r="O6" s="416"/>
      <c r="P6" s="416"/>
      <c r="Q6" s="416"/>
      <c r="R6" s="416"/>
      <c r="S6" s="417"/>
      <c r="T6" s="462" t="s">
        <v>38</v>
      </c>
      <c r="U6" s="455"/>
      <c r="V6" s="429" t="str">
        <f>(IFERROR(VLOOKUP(種目コード!$H$10,種目コード!$J$11:$L$26,3,FALSE),""))</f>
        <v/>
      </c>
      <c r="W6" s="429"/>
      <c r="X6" s="430"/>
      <c r="Y6" s="147"/>
      <c r="Z6" s="147"/>
      <c r="AC6" s="451" t="s">
        <v>41</v>
      </c>
      <c r="AD6" s="452"/>
      <c r="AE6" s="453"/>
      <c r="AF6" s="276">
        <f>COUNTA(AW12,AW18,AW24,AW30)</f>
        <v>0</v>
      </c>
      <c r="AG6" s="23">
        <f>COUNTA(AW38,AW44,AW50,AW56)</f>
        <v>0</v>
      </c>
      <c r="AH6" s="405">
        <f>COUNTA(AW64,AW70)</f>
        <v>0</v>
      </c>
      <c r="AI6" s="406"/>
      <c r="AL6" s="20"/>
      <c r="AM6" s="20"/>
      <c r="AN6" s="394"/>
      <c r="AO6" s="395"/>
      <c r="AP6" s="395"/>
      <c r="AQ6" s="395"/>
      <c r="AR6" s="396"/>
    </row>
    <row r="7" spans="1:49" ht="12.65" customHeight="1" thickBot="1">
      <c r="K7" s="431" t="s">
        <v>34</v>
      </c>
      <c r="L7" s="432"/>
      <c r="M7" s="432"/>
      <c r="N7" s="416"/>
      <c r="O7" s="416"/>
      <c r="P7" s="416"/>
      <c r="Q7" s="416"/>
      <c r="R7" s="416"/>
      <c r="S7" s="417"/>
      <c r="T7" s="24"/>
      <c r="U7" s="24"/>
      <c r="AC7" s="454" t="s">
        <v>90</v>
      </c>
      <c r="AD7" s="455"/>
      <c r="AE7" s="456"/>
      <c r="AF7" s="277" t="str">
        <f>IFERROR((V6*AF6),"")</f>
        <v/>
      </c>
      <c r="AG7" s="278" t="str">
        <f>IFERROR((V6*AG6),"")</f>
        <v/>
      </c>
      <c r="AH7" s="380" t="str">
        <f>IFERROR((V6*AH6),"")</f>
        <v/>
      </c>
      <c r="AI7" s="381"/>
      <c r="AJ7" s="410" t="s">
        <v>100</v>
      </c>
      <c r="AK7" s="410"/>
      <c r="AL7" s="411"/>
      <c r="AM7" s="20"/>
      <c r="AN7" s="329"/>
      <c r="AO7" s="330"/>
      <c r="AP7" s="330"/>
      <c r="AQ7" s="330"/>
      <c r="AR7" s="331"/>
    </row>
    <row r="8" spans="1:49" ht="12.65" customHeight="1" thickBot="1">
      <c r="K8" s="433" t="s">
        <v>35</v>
      </c>
      <c r="L8" s="434"/>
      <c r="M8" s="434"/>
      <c r="N8" s="421"/>
      <c r="O8" s="421"/>
      <c r="P8" s="421"/>
      <c r="Q8" s="421"/>
      <c r="R8" s="421"/>
      <c r="S8" s="422"/>
      <c r="T8" s="24"/>
      <c r="U8" s="274" t="s">
        <v>149</v>
      </c>
      <c r="AC8" s="418" t="s">
        <v>51</v>
      </c>
      <c r="AD8" s="419"/>
      <c r="AE8" s="420"/>
      <c r="AF8" s="279" t="str">
        <f>IFERROR((AF5+AF7),"")</f>
        <v/>
      </c>
      <c r="AG8" s="280" t="str">
        <f>IFERROR((AG5+AG7),"")</f>
        <v/>
      </c>
      <c r="AH8" s="190"/>
      <c r="AI8" s="191"/>
      <c r="AJ8" s="412" t="str">
        <f>IF(ISERROR(AF8+AG8+AH7),"",AF8+AG8+AH7)</f>
        <v/>
      </c>
      <c r="AK8" s="412"/>
      <c r="AL8" s="413"/>
      <c r="AM8" s="20"/>
    </row>
    <row r="9" spans="1:49" ht="43" customHeight="1" thickBot="1"/>
    <row r="10" spans="1:49" ht="13.5" customHeight="1">
      <c r="A10" s="372" t="str">
        <f t="shared" ref="A10" si="0">X10</f>
        <v>男子リレー</v>
      </c>
      <c r="B10" s="373"/>
      <c r="C10" s="373"/>
      <c r="D10" s="374"/>
      <c r="E10" s="377" t="str">
        <f t="shared" ref="E10" si="1">AH10</f>
        <v>女子リレー</v>
      </c>
      <c r="F10" s="443"/>
      <c r="G10" s="443"/>
      <c r="H10" s="444"/>
      <c r="I10" s="407" t="s">
        <v>130</v>
      </c>
      <c r="J10" s="408"/>
      <c r="K10" s="437" t="s">
        <v>102</v>
      </c>
      <c r="L10" s="435" t="s">
        <v>29</v>
      </c>
      <c r="M10" s="435" t="s">
        <v>0</v>
      </c>
      <c r="N10" s="435" t="s">
        <v>93</v>
      </c>
      <c r="O10" s="441" t="s">
        <v>95</v>
      </c>
      <c r="P10" s="439" t="s">
        <v>1</v>
      </c>
      <c r="Q10" s="372" t="s">
        <v>103</v>
      </c>
      <c r="R10" s="375"/>
      <c r="S10" s="376"/>
      <c r="T10" s="378" t="s">
        <v>104</v>
      </c>
      <c r="U10" s="375"/>
      <c r="V10" s="376"/>
      <c r="W10" s="172"/>
      <c r="X10" s="372" t="s">
        <v>152</v>
      </c>
      <c r="Y10" s="373"/>
      <c r="Z10" s="373"/>
      <c r="AA10" s="374"/>
      <c r="AB10" s="369" t="s">
        <v>105</v>
      </c>
      <c r="AC10" s="370"/>
      <c r="AD10" s="371"/>
      <c r="AE10" s="377" t="s">
        <v>106</v>
      </c>
      <c r="AF10" s="370"/>
      <c r="AG10" s="371"/>
      <c r="AH10" s="377" t="s">
        <v>153</v>
      </c>
      <c r="AI10" s="443"/>
      <c r="AJ10" s="443"/>
      <c r="AK10" s="444"/>
      <c r="AL10" s="407" t="s">
        <v>130</v>
      </c>
      <c r="AM10" s="408"/>
      <c r="AN10" s="446" t="s">
        <v>46</v>
      </c>
      <c r="AO10" s="342" t="s">
        <v>138</v>
      </c>
      <c r="AP10" s="363" t="s">
        <v>146</v>
      </c>
      <c r="AQ10" s="364"/>
      <c r="AR10" s="364"/>
      <c r="AS10" s="364"/>
      <c r="AT10" s="364"/>
      <c r="AU10" s="364"/>
      <c r="AV10" s="364"/>
      <c r="AW10" s="365"/>
    </row>
    <row r="11" spans="1:49">
      <c r="A11" s="178" t="s">
        <v>123</v>
      </c>
      <c r="B11" s="198" t="s">
        <v>125</v>
      </c>
      <c r="C11" s="179" t="s">
        <v>127</v>
      </c>
      <c r="D11" s="180" t="s">
        <v>129</v>
      </c>
      <c r="E11" s="89" t="s">
        <v>122</v>
      </c>
      <c r="F11" s="204" t="s">
        <v>124</v>
      </c>
      <c r="G11" s="148" t="s">
        <v>126</v>
      </c>
      <c r="H11" s="90" t="s">
        <v>128</v>
      </c>
      <c r="I11" s="150" t="s">
        <v>131</v>
      </c>
      <c r="J11" s="149" t="s">
        <v>132</v>
      </c>
      <c r="K11" s="438"/>
      <c r="L11" s="436"/>
      <c r="M11" s="436"/>
      <c r="N11" s="436"/>
      <c r="O11" s="442"/>
      <c r="P11" s="440"/>
      <c r="Q11" s="173" t="s">
        <v>2</v>
      </c>
      <c r="R11" s="174" t="s">
        <v>3</v>
      </c>
      <c r="S11" s="175" t="s">
        <v>4</v>
      </c>
      <c r="T11" s="176" t="s">
        <v>2</v>
      </c>
      <c r="U11" s="174" t="s">
        <v>3</v>
      </c>
      <c r="V11" s="175" t="s">
        <v>4</v>
      </c>
      <c r="W11" s="177"/>
      <c r="X11" s="178" t="s">
        <v>123</v>
      </c>
      <c r="Y11" s="198" t="s">
        <v>125</v>
      </c>
      <c r="Z11" s="179" t="s">
        <v>127</v>
      </c>
      <c r="AA11" s="180" t="s">
        <v>129</v>
      </c>
      <c r="AB11" s="16" t="s">
        <v>2</v>
      </c>
      <c r="AC11" s="91" t="s">
        <v>3</v>
      </c>
      <c r="AD11" s="92" t="s">
        <v>4</v>
      </c>
      <c r="AE11" s="89" t="s">
        <v>2</v>
      </c>
      <c r="AF11" s="91" t="s">
        <v>3</v>
      </c>
      <c r="AG11" s="92" t="s">
        <v>4</v>
      </c>
      <c r="AH11" s="89" t="s">
        <v>122</v>
      </c>
      <c r="AI11" s="204" t="s">
        <v>124</v>
      </c>
      <c r="AJ11" s="148" t="s">
        <v>126</v>
      </c>
      <c r="AK11" s="90" t="s">
        <v>128</v>
      </c>
      <c r="AL11" s="150" t="s">
        <v>131</v>
      </c>
      <c r="AM11" s="149" t="s">
        <v>132</v>
      </c>
      <c r="AN11" s="447"/>
      <c r="AO11" s="343"/>
      <c r="AP11" s="181" t="s">
        <v>3</v>
      </c>
      <c r="AQ11" s="271"/>
      <c r="AR11" s="182"/>
      <c r="AS11" s="183" t="s">
        <v>29</v>
      </c>
      <c r="AT11" s="183" t="s">
        <v>0</v>
      </c>
      <c r="AU11" s="184" t="s">
        <v>93</v>
      </c>
      <c r="AV11" s="184" t="s">
        <v>59</v>
      </c>
      <c r="AW11" s="185" t="s">
        <v>4</v>
      </c>
    </row>
    <row r="12" spans="1:49" ht="12.75" customHeight="1">
      <c r="A12" s="30">
        <f t="shared" ref="A12:A43" si="2">X12</f>
        <v>0</v>
      </c>
      <c r="B12" s="199">
        <f t="shared" ref="B12:B43" si="3">Y12</f>
        <v>0</v>
      </c>
      <c r="C12" s="31">
        <f t="shared" ref="C12:C43" si="4">Z12</f>
        <v>0</v>
      </c>
      <c r="D12" s="59">
        <f t="shared" ref="D12:D43" si="5">AA12</f>
        <v>0</v>
      </c>
      <c r="E12" s="31">
        <f t="shared" ref="E12:E43" si="6">AH12</f>
        <v>0</v>
      </c>
      <c r="F12" s="199">
        <f t="shared" ref="F12:F43" si="7">AI12</f>
        <v>0</v>
      </c>
      <c r="G12" s="31">
        <f t="shared" ref="G12:G43" si="8">AJ12</f>
        <v>0</v>
      </c>
      <c r="H12" s="31">
        <f t="shared" ref="H12:H43" si="9">AK12</f>
        <v>0</v>
      </c>
      <c r="I12" s="30">
        <f t="shared" ref="I12:I43" si="10">AL12</f>
        <v>0</v>
      </c>
      <c r="J12" s="32">
        <f t="shared" ref="J12:J43" si="11">AM12</f>
        <v>0</v>
      </c>
      <c r="K12" s="194"/>
      <c r="L12" s="25"/>
      <c r="M12" s="25"/>
      <c r="N12" s="25"/>
      <c r="O12" s="25"/>
      <c r="P12" s="26"/>
      <c r="Q12" s="284" t="str">
        <f>IFERROR(VLOOKUP(R12,種目コード!$C$1:$D$38,2,FALSE),"")</f>
        <v/>
      </c>
      <c r="R12" s="27"/>
      <c r="S12" s="28"/>
      <c r="T12" s="289" t="str">
        <f>IFERROR(VLOOKUP(U12,種目コード!$C$1:$D$38,2,FALSE),"")</f>
        <v/>
      </c>
      <c r="U12" s="27"/>
      <c r="V12" s="28"/>
      <c r="W12" s="29"/>
      <c r="X12" s="30"/>
      <c r="Y12" s="199"/>
      <c r="Z12" s="31"/>
      <c r="AA12" s="59"/>
      <c r="AB12" s="284" t="str">
        <f>IFERROR(VLOOKUP(AC12,種目コード!$E$1:$F$38,2,FALSE),"")</f>
        <v/>
      </c>
      <c r="AC12" s="282"/>
      <c r="AD12" s="28"/>
      <c r="AE12" s="289" t="str">
        <f>IFERROR(VLOOKUP(AF12,種目コード!$E$1:$F$38,2,FALSE),"")</f>
        <v/>
      </c>
      <c r="AF12" s="27"/>
      <c r="AG12" s="28"/>
      <c r="AH12" s="31"/>
      <c r="AI12" s="199"/>
      <c r="AJ12" s="31"/>
      <c r="AK12" s="31"/>
      <c r="AL12" s="30"/>
      <c r="AM12" s="32"/>
      <c r="AN12" s="32"/>
      <c r="AO12" s="343"/>
      <c r="AP12" s="366" t="s">
        <v>47</v>
      </c>
      <c r="AQ12" s="348" t="s">
        <v>134</v>
      </c>
      <c r="AR12" s="186">
        <v>1</v>
      </c>
      <c r="AS12" s="152" t="str">
        <f>IFERROR(VLOOKUP($AR12,$A$12:$O$91,12,FALSE),"")</f>
        <v/>
      </c>
      <c r="AT12" s="152" t="str">
        <f>IFERROR(VLOOKUP($AR12,$A$12:$O$91,13,FALSE),"")</f>
        <v/>
      </c>
      <c r="AU12" s="152" t="str">
        <f>IFERROR(VLOOKUP($AR12,$A$12:$O$91,14,FALSE),"")</f>
        <v/>
      </c>
      <c r="AV12" s="152" t="str">
        <f>IFERROR(VLOOKUP($AR12,$A$12:$O$91,15,FALSE),"")</f>
        <v/>
      </c>
      <c r="AW12" s="326"/>
    </row>
    <row r="13" spans="1:49" ht="12.75" customHeight="1">
      <c r="A13" s="40">
        <f t="shared" si="2"/>
        <v>0</v>
      </c>
      <c r="B13" s="200">
        <f t="shared" si="3"/>
        <v>0</v>
      </c>
      <c r="C13" s="39">
        <f t="shared" si="4"/>
        <v>0</v>
      </c>
      <c r="D13" s="41">
        <f t="shared" si="5"/>
        <v>0</v>
      </c>
      <c r="E13" s="42">
        <f t="shared" si="6"/>
        <v>0</v>
      </c>
      <c r="F13" s="200">
        <f t="shared" si="7"/>
        <v>0</v>
      </c>
      <c r="G13" s="39">
        <f t="shared" si="8"/>
        <v>0</v>
      </c>
      <c r="H13" s="41">
        <f t="shared" si="9"/>
        <v>0</v>
      </c>
      <c r="I13" s="40">
        <f t="shared" si="10"/>
        <v>0</v>
      </c>
      <c r="J13" s="43">
        <f t="shared" si="11"/>
        <v>0</v>
      </c>
      <c r="K13" s="193"/>
      <c r="L13" s="35"/>
      <c r="M13" s="35"/>
      <c r="N13" s="35"/>
      <c r="O13" s="35"/>
      <c r="P13" s="36"/>
      <c r="Q13" s="285" t="str">
        <f>IFERROR(VLOOKUP(R13,種目コード!$C$1:$D$38,2,FALSE),"")</f>
        <v/>
      </c>
      <c r="R13" s="37"/>
      <c r="S13" s="38"/>
      <c r="T13" s="290" t="str">
        <f>IFERROR(VLOOKUP(U13,種目コード!$C$1:$D$38,2,FALSE),"")</f>
        <v/>
      </c>
      <c r="U13" s="37"/>
      <c r="V13" s="38"/>
      <c r="W13" s="39"/>
      <c r="X13" s="40"/>
      <c r="Y13" s="200"/>
      <c r="Z13" s="39"/>
      <c r="AA13" s="41"/>
      <c r="AB13" s="285" t="str">
        <f>IFERROR(VLOOKUP(AC13,種目コード!$E$1:$F$38,2,FALSE),"")</f>
        <v/>
      </c>
      <c r="AC13" s="37"/>
      <c r="AD13" s="38"/>
      <c r="AE13" s="290" t="str">
        <f>IFERROR(VLOOKUP(AF13,種目コード!$E$1:$F$38,2,FALSE),"")</f>
        <v/>
      </c>
      <c r="AF13" s="37"/>
      <c r="AG13" s="38"/>
      <c r="AH13" s="42"/>
      <c r="AI13" s="200"/>
      <c r="AJ13" s="39"/>
      <c r="AK13" s="41"/>
      <c r="AL13" s="40"/>
      <c r="AM13" s="43"/>
      <c r="AN13" s="43"/>
      <c r="AO13" s="343"/>
      <c r="AP13" s="367"/>
      <c r="AQ13" s="349"/>
      <c r="AR13" s="187">
        <v>2</v>
      </c>
      <c r="AS13" s="154" t="str">
        <f t="shared" ref="AS13:AS17" si="12">IFERROR(VLOOKUP($AR13,$A$12:$O$91,12,FALSE),"")</f>
        <v/>
      </c>
      <c r="AT13" s="154" t="str">
        <f t="shared" ref="AT13:AT17" si="13">IFERROR(VLOOKUP($AR13,$A$12:$O$91,13,FALSE),"")</f>
        <v/>
      </c>
      <c r="AU13" s="155" t="str">
        <f t="shared" ref="AU13:AU17" si="14">IFERROR(VLOOKUP($AR13,$A$12:$O$91,14,FALSE),"")</f>
        <v/>
      </c>
      <c r="AV13" s="152" t="str">
        <f t="shared" ref="AV13:AV17" si="15">IFERROR(VLOOKUP($AR13,$A$12:$O$91,15,FALSE),"")</f>
        <v/>
      </c>
      <c r="AW13" s="44"/>
    </row>
    <row r="14" spans="1:49" ht="12.75" customHeight="1">
      <c r="A14" s="40">
        <f t="shared" si="2"/>
        <v>0</v>
      </c>
      <c r="B14" s="200">
        <f t="shared" si="3"/>
        <v>0</v>
      </c>
      <c r="C14" s="39">
        <f t="shared" si="4"/>
        <v>0</v>
      </c>
      <c r="D14" s="41">
        <f t="shared" si="5"/>
        <v>0</v>
      </c>
      <c r="E14" s="42">
        <f t="shared" si="6"/>
        <v>0</v>
      </c>
      <c r="F14" s="200">
        <f t="shared" si="7"/>
        <v>0</v>
      </c>
      <c r="G14" s="39">
        <f t="shared" si="8"/>
        <v>0</v>
      </c>
      <c r="H14" s="41">
        <f t="shared" si="9"/>
        <v>0</v>
      </c>
      <c r="I14" s="40">
        <f t="shared" si="10"/>
        <v>0</v>
      </c>
      <c r="J14" s="43">
        <f t="shared" si="11"/>
        <v>0</v>
      </c>
      <c r="K14" s="193"/>
      <c r="L14" s="35"/>
      <c r="M14" s="35"/>
      <c r="N14" s="35"/>
      <c r="O14" s="35"/>
      <c r="P14" s="36"/>
      <c r="Q14" s="285" t="str">
        <f>IFERROR(VLOOKUP(R14,種目コード!$C$1:$D$38,2,FALSE),"")</f>
        <v/>
      </c>
      <c r="R14" s="37"/>
      <c r="S14" s="38"/>
      <c r="T14" s="290" t="str">
        <f>IFERROR(VLOOKUP(U14,種目コード!$C$1:$D$38,2,FALSE),"")</f>
        <v/>
      </c>
      <c r="U14" s="37"/>
      <c r="V14" s="38"/>
      <c r="W14" s="39"/>
      <c r="X14" s="40"/>
      <c r="Y14" s="200"/>
      <c r="Z14" s="39"/>
      <c r="AA14" s="41"/>
      <c r="AB14" s="285" t="str">
        <f>IFERROR(VLOOKUP(AC14,種目コード!$E$1:$F$38,2,FALSE),"")</f>
        <v/>
      </c>
      <c r="AC14" s="37"/>
      <c r="AD14" s="38"/>
      <c r="AE14" s="290" t="str">
        <f>IFERROR(VLOOKUP(AF14,種目コード!$E$1:$F$38,2,FALSE),"")</f>
        <v/>
      </c>
      <c r="AF14" s="37"/>
      <c r="AG14" s="38"/>
      <c r="AH14" s="42"/>
      <c r="AI14" s="200"/>
      <c r="AJ14" s="39"/>
      <c r="AK14" s="41"/>
      <c r="AL14" s="40"/>
      <c r="AM14" s="43"/>
      <c r="AN14" s="43"/>
      <c r="AO14" s="343"/>
      <c r="AP14" s="367"/>
      <c r="AQ14" s="349"/>
      <c r="AR14" s="187">
        <v>3</v>
      </c>
      <c r="AS14" s="154" t="str">
        <f t="shared" si="12"/>
        <v/>
      </c>
      <c r="AT14" s="154" t="str">
        <f t="shared" si="13"/>
        <v/>
      </c>
      <c r="AU14" s="155" t="str">
        <f t="shared" si="14"/>
        <v/>
      </c>
      <c r="AV14" s="152" t="str">
        <f t="shared" si="15"/>
        <v/>
      </c>
      <c r="AW14" s="48"/>
    </row>
    <row r="15" spans="1:49" ht="12.75" customHeight="1">
      <c r="A15" s="40">
        <f t="shared" si="2"/>
        <v>0</v>
      </c>
      <c r="B15" s="200">
        <f t="shared" si="3"/>
        <v>0</v>
      </c>
      <c r="C15" s="39">
        <f t="shared" si="4"/>
        <v>0</v>
      </c>
      <c r="D15" s="41">
        <f t="shared" si="5"/>
        <v>0</v>
      </c>
      <c r="E15" s="42">
        <f t="shared" si="6"/>
        <v>0</v>
      </c>
      <c r="F15" s="200">
        <f t="shared" si="7"/>
        <v>0</v>
      </c>
      <c r="G15" s="39">
        <f t="shared" si="8"/>
        <v>0</v>
      </c>
      <c r="H15" s="41">
        <f t="shared" si="9"/>
        <v>0</v>
      </c>
      <c r="I15" s="40">
        <f t="shared" si="10"/>
        <v>0</v>
      </c>
      <c r="J15" s="43">
        <f t="shared" si="11"/>
        <v>0</v>
      </c>
      <c r="K15" s="193"/>
      <c r="L15" s="35"/>
      <c r="M15" s="35"/>
      <c r="N15" s="35"/>
      <c r="O15" s="35"/>
      <c r="P15" s="36"/>
      <c r="Q15" s="285" t="str">
        <f>IFERROR(VLOOKUP(R15,種目コード!$C$1:$D$38,2,FALSE),"")</f>
        <v/>
      </c>
      <c r="R15" s="37"/>
      <c r="S15" s="38"/>
      <c r="T15" s="290" t="str">
        <f>IFERROR(VLOOKUP(U15,種目コード!$C$1:$D$38,2,FALSE),"")</f>
        <v/>
      </c>
      <c r="U15" s="37"/>
      <c r="V15" s="38"/>
      <c r="W15" s="39"/>
      <c r="X15" s="40"/>
      <c r="Y15" s="200"/>
      <c r="Z15" s="39"/>
      <c r="AA15" s="41"/>
      <c r="AB15" s="285" t="str">
        <f>IFERROR(VLOOKUP(AC15,種目コード!$E$1:$F$38,2,FALSE),"")</f>
        <v/>
      </c>
      <c r="AC15" s="37"/>
      <c r="AD15" s="38"/>
      <c r="AE15" s="290" t="str">
        <f>IFERROR(VLOOKUP(AF15,種目コード!$E$1:$F$38,2,FALSE),"")</f>
        <v/>
      </c>
      <c r="AF15" s="37"/>
      <c r="AG15" s="38"/>
      <c r="AH15" s="42"/>
      <c r="AI15" s="200"/>
      <c r="AJ15" s="39"/>
      <c r="AK15" s="41"/>
      <c r="AL15" s="40"/>
      <c r="AM15" s="43"/>
      <c r="AN15" s="43"/>
      <c r="AO15" s="343"/>
      <c r="AP15" s="367"/>
      <c r="AQ15" s="349"/>
      <c r="AR15" s="187">
        <v>4</v>
      </c>
      <c r="AS15" s="154" t="str">
        <f t="shared" si="12"/>
        <v/>
      </c>
      <c r="AT15" s="154" t="str">
        <f t="shared" si="13"/>
        <v/>
      </c>
      <c r="AU15" s="155" t="str">
        <f t="shared" si="14"/>
        <v/>
      </c>
      <c r="AV15" s="152" t="str">
        <f t="shared" si="15"/>
        <v/>
      </c>
      <c r="AW15" s="48"/>
    </row>
    <row r="16" spans="1:49" ht="12.75" customHeight="1">
      <c r="A16" s="55">
        <f t="shared" si="2"/>
        <v>0</v>
      </c>
      <c r="B16" s="201">
        <f t="shared" si="3"/>
        <v>0</v>
      </c>
      <c r="C16" s="54">
        <f t="shared" si="4"/>
        <v>0</v>
      </c>
      <c r="D16" s="56">
        <f t="shared" si="5"/>
        <v>0</v>
      </c>
      <c r="E16" s="57">
        <f t="shared" si="6"/>
        <v>0</v>
      </c>
      <c r="F16" s="201">
        <f t="shared" si="7"/>
        <v>0</v>
      </c>
      <c r="G16" s="54">
        <f t="shared" si="8"/>
        <v>0</v>
      </c>
      <c r="H16" s="56">
        <f t="shared" si="9"/>
        <v>0</v>
      </c>
      <c r="I16" s="55">
        <f t="shared" si="10"/>
        <v>0</v>
      </c>
      <c r="J16" s="58">
        <f t="shared" si="11"/>
        <v>0</v>
      </c>
      <c r="K16" s="195"/>
      <c r="L16" s="50"/>
      <c r="M16" s="50"/>
      <c r="N16" s="50"/>
      <c r="O16" s="50"/>
      <c r="P16" s="51"/>
      <c r="Q16" s="286" t="str">
        <f>IFERROR(VLOOKUP(R16,種目コード!$C$1:$D$38,2,FALSE),"")</f>
        <v/>
      </c>
      <c r="R16" s="52"/>
      <c r="S16" s="53"/>
      <c r="T16" s="291" t="str">
        <f>IFERROR(VLOOKUP(U16,種目コード!$C$1:$D$38,2,FALSE),"")</f>
        <v/>
      </c>
      <c r="U16" s="52"/>
      <c r="V16" s="53"/>
      <c r="W16" s="54"/>
      <c r="X16" s="55"/>
      <c r="Y16" s="201"/>
      <c r="Z16" s="54"/>
      <c r="AA16" s="56"/>
      <c r="AB16" s="286" t="str">
        <f>IFERROR(VLOOKUP(AC16,種目コード!$E$1:$F$38,2,FALSE),"")</f>
        <v/>
      </c>
      <c r="AC16" s="52"/>
      <c r="AD16" s="53"/>
      <c r="AE16" s="291" t="str">
        <f>IFERROR(VLOOKUP(AF16,種目コード!$E$1:$F$38,2,FALSE),"")</f>
        <v/>
      </c>
      <c r="AF16" s="52"/>
      <c r="AG16" s="53"/>
      <c r="AH16" s="57"/>
      <c r="AI16" s="201"/>
      <c r="AJ16" s="54"/>
      <c r="AK16" s="56"/>
      <c r="AL16" s="55"/>
      <c r="AM16" s="58"/>
      <c r="AN16" s="58"/>
      <c r="AO16" s="343"/>
      <c r="AP16" s="367"/>
      <c r="AQ16" s="349"/>
      <c r="AR16" s="187">
        <v>5</v>
      </c>
      <c r="AS16" s="154" t="str">
        <f t="shared" si="12"/>
        <v/>
      </c>
      <c r="AT16" s="154" t="str">
        <f t="shared" si="13"/>
        <v/>
      </c>
      <c r="AU16" s="155" t="str">
        <f t="shared" si="14"/>
        <v/>
      </c>
      <c r="AV16" s="152" t="str">
        <f t="shared" si="15"/>
        <v/>
      </c>
      <c r="AW16" s="48"/>
    </row>
    <row r="17" spans="1:49" ht="12.75" customHeight="1" thickBot="1">
      <c r="A17" s="30">
        <f t="shared" si="2"/>
        <v>0</v>
      </c>
      <c r="B17" s="199">
        <f t="shared" si="3"/>
        <v>0</v>
      </c>
      <c r="C17" s="29">
        <f t="shared" si="4"/>
        <v>0</v>
      </c>
      <c r="D17" s="59">
        <f t="shared" si="5"/>
        <v>0</v>
      </c>
      <c r="E17" s="31">
        <f t="shared" si="6"/>
        <v>0</v>
      </c>
      <c r="F17" s="199">
        <f t="shared" si="7"/>
        <v>0</v>
      </c>
      <c r="G17" s="29">
        <f t="shared" si="8"/>
        <v>0</v>
      </c>
      <c r="H17" s="59">
        <f t="shared" si="9"/>
        <v>0</v>
      </c>
      <c r="I17" s="30">
        <f t="shared" si="10"/>
        <v>0</v>
      </c>
      <c r="J17" s="32">
        <f t="shared" si="11"/>
        <v>0</v>
      </c>
      <c r="K17" s="194"/>
      <c r="L17" s="25"/>
      <c r="M17" s="25"/>
      <c r="N17" s="25"/>
      <c r="O17" s="25"/>
      <c r="P17" s="26"/>
      <c r="Q17" s="284" t="str">
        <f>IFERROR(VLOOKUP(R17,種目コード!$C$1:$D$38,2,FALSE),"")</f>
        <v/>
      </c>
      <c r="R17" s="27"/>
      <c r="S17" s="28"/>
      <c r="T17" s="289" t="str">
        <f>IFERROR(VLOOKUP(U17,種目コード!$C$1:$D$38,2,FALSE),"")</f>
        <v/>
      </c>
      <c r="U17" s="27"/>
      <c r="V17" s="28"/>
      <c r="W17" s="29"/>
      <c r="X17" s="30"/>
      <c r="Y17" s="199"/>
      <c r="Z17" s="29"/>
      <c r="AA17" s="59"/>
      <c r="AB17" s="284" t="str">
        <f>IFERROR(VLOOKUP(AC17,種目コード!$E$1:$F$38,2,FALSE),"")</f>
        <v/>
      </c>
      <c r="AC17" s="27"/>
      <c r="AD17" s="28"/>
      <c r="AE17" s="289" t="str">
        <f>IFERROR(VLOOKUP(AF17,種目コード!$E$1:$F$38,2,FALSE),"")</f>
        <v/>
      </c>
      <c r="AF17" s="27"/>
      <c r="AG17" s="28"/>
      <c r="AH17" s="31"/>
      <c r="AI17" s="199"/>
      <c r="AJ17" s="29"/>
      <c r="AK17" s="59"/>
      <c r="AL17" s="30"/>
      <c r="AM17" s="32"/>
      <c r="AN17" s="32"/>
      <c r="AO17" s="343"/>
      <c r="AP17" s="367"/>
      <c r="AQ17" s="362"/>
      <c r="AR17" s="188">
        <v>6</v>
      </c>
      <c r="AS17" s="156" t="str">
        <f t="shared" si="12"/>
        <v/>
      </c>
      <c r="AT17" s="156" t="str">
        <f t="shared" si="13"/>
        <v/>
      </c>
      <c r="AU17" s="157" t="str">
        <f t="shared" si="14"/>
        <v/>
      </c>
      <c r="AV17" s="156" t="str">
        <f t="shared" si="15"/>
        <v/>
      </c>
      <c r="AW17" s="60"/>
    </row>
    <row r="18" spans="1:49" ht="12.75" customHeight="1" thickTop="1">
      <c r="A18" s="40">
        <f t="shared" si="2"/>
        <v>0</v>
      </c>
      <c r="B18" s="200">
        <f t="shared" si="3"/>
        <v>0</v>
      </c>
      <c r="C18" s="39">
        <f t="shared" si="4"/>
        <v>0</v>
      </c>
      <c r="D18" s="41">
        <f t="shared" si="5"/>
        <v>0</v>
      </c>
      <c r="E18" s="42">
        <f t="shared" si="6"/>
        <v>0</v>
      </c>
      <c r="F18" s="200">
        <f t="shared" si="7"/>
        <v>0</v>
      </c>
      <c r="G18" s="39">
        <f t="shared" si="8"/>
        <v>0</v>
      </c>
      <c r="H18" s="41">
        <f t="shared" si="9"/>
        <v>0</v>
      </c>
      <c r="I18" s="40">
        <f t="shared" si="10"/>
        <v>0</v>
      </c>
      <c r="J18" s="43">
        <f t="shared" si="11"/>
        <v>0</v>
      </c>
      <c r="K18" s="193"/>
      <c r="L18" s="35"/>
      <c r="M18" s="35"/>
      <c r="N18" s="35"/>
      <c r="O18" s="35"/>
      <c r="P18" s="36"/>
      <c r="Q18" s="285" t="str">
        <f>IFERROR(VLOOKUP(R18,種目コード!$C$1:$D$38,2,FALSE),"")</f>
        <v/>
      </c>
      <c r="R18" s="37"/>
      <c r="S18" s="38"/>
      <c r="T18" s="290" t="str">
        <f>IFERROR(VLOOKUP(U18,種目コード!$C$1:$D$38,2,FALSE),"")</f>
        <v/>
      </c>
      <c r="U18" s="37"/>
      <c r="V18" s="38"/>
      <c r="W18" s="39"/>
      <c r="X18" s="40"/>
      <c r="Y18" s="200"/>
      <c r="Z18" s="39"/>
      <c r="AA18" s="41"/>
      <c r="AB18" s="285" t="str">
        <f>IFERROR(VLOOKUP(AC18,種目コード!$E$1:$F$38,2,FALSE),"")</f>
        <v/>
      </c>
      <c r="AC18" s="37"/>
      <c r="AD18" s="38"/>
      <c r="AE18" s="290" t="str">
        <f>IFERROR(VLOOKUP(AF18,種目コード!$E$1:$F$38,2,FALSE),"")</f>
        <v/>
      </c>
      <c r="AF18" s="37"/>
      <c r="AG18" s="38"/>
      <c r="AH18" s="42"/>
      <c r="AI18" s="200"/>
      <c r="AJ18" s="39"/>
      <c r="AK18" s="41"/>
      <c r="AL18" s="40"/>
      <c r="AM18" s="43"/>
      <c r="AN18" s="43"/>
      <c r="AO18" s="343"/>
      <c r="AP18" s="367"/>
      <c r="AQ18" s="409" t="s">
        <v>136</v>
      </c>
      <c r="AR18" s="186">
        <v>1</v>
      </c>
      <c r="AS18" s="152" t="str">
        <f>IFERROR(VLOOKUP($AR18,$B$12:$O$91,11,FALSE),"")</f>
        <v/>
      </c>
      <c r="AT18" s="152" t="str">
        <f>IFERROR(VLOOKUP($AR18,$B$12:$O$91,12,FALSE),"")</f>
        <v/>
      </c>
      <c r="AU18" s="152" t="str">
        <f>IFERROR(VLOOKUP($AR18,$B$12:$O$91,13,FALSE),"")</f>
        <v/>
      </c>
      <c r="AV18" s="152" t="str">
        <f>IFERROR(VLOOKUP($AR18,$B$12:$O$91,14,FALSE),"")</f>
        <v/>
      </c>
      <c r="AW18" s="327"/>
    </row>
    <row r="19" spans="1:49" ht="12.75" customHeight="1">
      <c r="A19" s="40">
        <f t="shared" si="2"/>
        <v>0</v>
      </c>
      <c r="B19" s="200">
        <f t="shared" si="3"/>
        <v>0</v>
      </c>
      <c r="C19" s="39">
        <f t="shared" si="4"/>
        <v>0</v>
      </c>
      <c r="D19" s="41">
        <f t="shared" si="5"/>
        <v>0</v>
      </c>
      <c r="E19" s="42">
        <f t="shared" si="6"/>
        <v>0</v>
      </c>
      <c r="F19" s="200">
        <f t="shared" si="7"/>
        <v>0</v>
      </c>
      <c r="G19" s="39">
        <f t="shared" si="8"/>
        <v>0</v>
      </c>
      <c r="H19" s="41">
        <f t="shared" si="9"/>
        <v>0</v>
      </c>
      <c r="I19" s="40">
        <f t="shared" si="10"/>
        <v>0</v>
      </c>
      <c r="J19" s="43">
        <f t="shared" si="11"/>
        <v>0</v>
      </c>
      <c r="K19" s="193"/>
      <c r="L19" s="35"/>
      <c r="M19" s="35"/>
      <c r="N19" s="35"/>
      <c r="O19" s="35"/>
      <c r="P19" s="36"/>
      <c r="Q19" s="285" t="str">
        <f>IFERROR(VLOOKUP(R19,種目コード!$C$1:$D$38,2,FALSE),"")</f>
        <v/>
      </c>
      <c r="R19" s="37"/>
      <c r="S19" s="38"/>
      <c r="T19" s="290" t="str">
        <f>IFERROR(VLOOKUP(U19,種目コード!$C$1:$D$38,2,FALSE),"")</f>
        <v/>
      </c>
      <c r="U19" s="37"/>
      <c r="V19" s="38"/>
      <c r="W19" s="39"/>
      <c r="X19" s="40"/>
      <c r="Y19" s="200"/>
      <c r="Z19" s="39"/>
      <c r="AA19" s="41"/>
      <c r="AB19" s="285" t="str">
        <f>IFERROR(VLOOKUP(AC19,種目コード!$E$1:$F$38,2,FALSE),"")</f>
        <v/>
      </c>
      <c r="AC19" s="37"/>
      <c r="AD19" s="38"/>
      <c r="AE19" s="290" t="str">
        <f>IFERROR(VLOOKUP(AF19,種目コード!$E$1:$F$38,2,FALSE),"")</f>
        <v/>
      </c>
      <c r="AF19" s="37"/>
      <c r="AG19" s="38"/>
      <c r="AH19" s="42"/>
      <c r="AI19" s="200"/>
      <c r="AJ19" s="39"/>
      <c r="AK19" s="41"/>
      <c r="AL19" s="40"/>
      <c r="AM19" s="43"/>
      <c r="AN19" s="43"/>
      <c r="AO19" s="343"/>
      <c r="AP19" s="367"/>
      <c r="AQ19" s="349"/>
      <c r="AR19" s="187">
        <v>2</v>
      </c>
      <c r="AS19" s="154" t="str">
        <f t="shared" ref="AS19:AS23" si="16">IFERROR(VLOOKUP($AR19,$B$12:$O$91,11,FALSE),"")</f>
        <v/>
      </c>
      <c r="AT19" s="154" t="str">
        <f t="shared" ref="AT19:AT23" si="17">IFERROR(VLOOKUP($AR19,$B$12:$O$91,12,FALSE),"")</f>
        <v/>
      </c>
      <c r="AU19" s="155" t="str">
        <f t="shared" ref="AU19:AU23" si="18">IFERROR(VLOOKUP($AR19,$B$12:$O$91,13,FALSE),"")</f>
        <v/>
      </c>
      <c r="AV19" s="155" t="str">
        <f t="shared" ref="AV19:AV23" si="19">IFERROR(VLOOKUP($AR19,$B$12:$O$91,14,FALSE),"")</f>
        <v/>
      </c>
      <c r="AW19" s="48"/>
    </row>
    <row r="20" spans="1:49" ht="12.75" customHeight="1">
      <c r="A20" s="40">
        <f t="shared" si="2"/>
        <v>0</v>
      </c>
      <c r="B20" s="200">
        <f t="shared" si="3"/>
        <v>0</v>
      </c>
      <c r="C20" s="39">
        <f t="shared" si="4"/>
        <v>0</v>
      </c>
      <c r="D20" s="41">
        <f t="shared" si="5"/>
        <v>0</v>
      </c>
      <c r="E20" s="42">
        <f t="shared" si="6"/>
        <v>0</v>
      </c>
      <c r="F20" s="200">
        <f t="shared" si="7"/>
        <v>0</v>
      </c>
      <c r="G20" s="39">
        <f t="shared" si="8"/>
        <v>0</v>
      </c>
      <c r="H20" s="41">
        <f t="shared" si="9"/>
        <v>0</v>
      </c>
      <c r="I20" s="40">
        <f t="shared" si="10"/>
        <v>0</v>
      </c>
      <c r="J20" s="43">
        <f t="shared" si="11"/>
        <v>0</v>
      </c>
      <c r="K20" s="193"/>
      <c r="L20" s="35"/>
      <c r="M20" s="35"/>
      <c r="N20" s="35"/>
      <c r="O20" s="35"/>
      <c r="P20" s="36"/>
      <c r="Q20" s="285" t="str">
        <f>IFERROR(VLOOKUP(R20,種目コード!$C$1:$D$38,2,FALSE),"")</f>
        <v/>
      </c>
      <c r="R20" s="37"/>
      <c r="S20" s="38"/>
      <c r="T20" s="290" t="str">
        <f>IFERROR(VLOOKUP(U20,種目コード!$C$1:$D$38,2,FALSE),"")</f>
        <v/>
      </c>
      <c r="U20" s="37"/>
      <c r="V20" s="38"/>
      <c r="W20" s="39"/>
      <c r="X20" s="40"/>
      <c r="Y20" s="200"/>
      <c r="Z20" s="39"/>
      <c r="AA20" s="41"/>
      <c r="AB20" s="285" t="str">
        <f>IFERROR(VLOOKUP(AC20,種目コード!$E$1:$F$38,2,FALSE),"")</f>
        <v/>
      </c>
      <c r="AC20" s="37"/>
      <c r="AD20" s="38"/>
      <c r="AE20" s="290" t="str">
        <f>IFERROR(VLOOKUP(AF20,種目コード!$E$1:$F$38,2,FALSE),"")</f>
        <v/>
      </c>
      <c r="AF20" s="37"/>
      <c r="AG20" s="38"/>
      <c r="AH20" s="42"/>
      <c r="AI20" s="200"/>
      <c r="AJ20" s="39"/>
      <c r="AK20" s="41"/>
      <c r="AL20" s="40"/>
      <c r="AM20" s="43"/>
      <c r="AN20" s="43"/>
      <c r="AO20" s="343"/>
      <c r="AP20" s="367"/>
      <c r="AQ20" s="349"/>
      <c r="AR20" s="187">
        <v>3</v>
      </c>
      <c r="AS20" s="154" t="str">
        <f t="shared" si="16"/>
        <v/>
      </c>
      <c r="AT20" s="154" t="str">
        <f t="shared" si="17"/>
        <v/>
      </c>
      <c r="AU20" s="155" t="str">
        <f t="shared" si="18"/>
        <v/>
      </c>
      <c r="AV20" s="155" t="str">
        <f t="shared" si="19"/>
        <v/>
      </c>
      <c r="AW20" s="48"/>
    </row>
    <row r="21" spans="1:49" ht="12.75" customHeight="1">
      <c r="A21" s="55">
        <f t="shared" si="2"/>
        <v>0</v>
      </c>
      <c r="B21" s="201">
        <f t="shared" si="3"/>
        <v>0</v>
      </c>
      <c r="C21" s="54">
        <f t="shared" si="4"/>
        <v>0</v>
      </c>
      <c r="D21" s="56">
        <f t="shared" si="5"/>
        <v>0</v>
      </c>
      <c r="E21" s="57">
        <f t="shared" si="6"/>
        <v>0</v>
      </c>
      <c r="F21" s="201">
        <f t="shared" si="7"/>
        <v>0</v>
      </c>
      <c r="G21" s="54">
        <f t="shared" si="8"/>
        <v>0</v>
      </c>
      <c r="H21" s="56">
        <f t="shared" si="9"/>
        <v>0</v>
      </c>
      <c r="I21" s="55">
        <f t="shared" si="10"/>
        <v>0</v>
      </c>
      <c r="J21" s="58">
        <f t="shared" si="11"/>
        <v>0</v>
      </c>
      <c r="K21" s="195"/>
      <c r="L21" s="50"/>
      <c r="M21" s="50"/>
      <c r="N21" s="50"/>
      <c r="O21" s="50"/>
      <c r="P21" s="51"/>
      <c r="Q21" s="286" t="str">
        <f>IFERROR(VLOOKUP(R21,種目コード!$C$1:$D$38,2,FALSE),"")</f>
        <v/>
      </c>
      <c r="R21" s="281"/>
      <c r="S21" s="53"/>
      <c r="T21" s="291" t="str">
        <f>IFERROR(VLOOKUP(U21,種目コード!$C$1:$D$38,2,FALSE),"")</f>
        <v/>
      </c>
      <c r="U21" s="52"/>
      <c r="V21" s="53"/>
      <c r="W21" s="54"/>
      <c r="X21" s="55"/>
      <c r="Y21" s="201"/>
      <c r="Z21" s="54"/>
      <c r="AA21" s="56"/>
      <c r="AB21" s="286" t="str">
        <f>IFERROR(VLOOKUP(AC21,種目コード!$E$1:$F$38,2,FALSE),"")</f>
        <v/>
      </c>
      <c r="AC21" s="52"/>
      <c r="AD21" s="53"/>
      <c r="AE21" s="291" t="str">
        <f>IFERROR(VLOOKUP(AF21,種目コード!$E$1:$F$38,2,FALSE),"")</f>
        <v/>
      </c>
      <c r="AF21" s="52"/>
      <c r="AG21" s="53"/>
      <c r="AH21" s="57"/>
      <c r="AI21" s="201"/>
      <c r="AJ21" s="54"/>
      <c r="AK21" s="56"/>
      <c r="AL21" s="55"/>
      <c r="AM21" s="58"/>
      <c r="AN21" s="58"/>
      <c r="AO21" s="343"/>
      <c r="AP21" s="367"/>
      <c r="AQ21" s="349"/>
      <c r="AR21" s="187">
        <v>4</v>
      </c>
      <c r="AS21" s="154" t="str">
        <f t="shared" si="16"/>
        <v/>
      </c>
      <c r="AT21" s="154" t="str">
        <f t="shared" si="17"/>
        <v/>
      </c>
      <c r="AU21" s="155" t="str">
        <f t="shared" si="18"/>
        <v/>
      </c>
      <c r="AV21" s="155" t="str">
        <f t="shared" si="19"/>
        <v/>
      </c>
      <c r="AW21" s="48"/>
    </row>
    <row r="22" spans="1:49" ht="12.75" customHeight="1">
      <c r="A22" s="30">
        <f t="shared" si="2"/>
        <v>0</v>
      </c>
      <c r="B22" s="199">
        <f t="shared" si="3"/>
        <v>0</v>
      </c>
      <c r="C22" s="29">
        <f t="shared" si="4"/>
        <v>0</v>
      </c>
      <c r="D22" s="59">
        <f t="shared" si="5"/>
        <v>0</v>
      </c>
      <c r="E22" s="31">
        <f t="shared" si="6"/>
        <v>0</v>
      </c>
      <c r="F22" s="199">
        <f t="shared" si="7"/>
        <v>0</v>
      </c>
      <c r="G22" s="29">
        <f t="shared" si="8"/>
        <v>0</v>
      </c>
      <c r="H22" s="59">
        <f t="shared" si="9"/>
        <v>0</v>
      </c>
      <c r="I22" s="30">
        <f t="shared" si="10"/>
        <v>0</v>
      </c>
      <c r="J22" s="32">
        <f t="shared" si="11"/>
        <v>0</v>
      </c>
      <c r="K22" s="194"/>
      <c r="L22" s="25"/>
      <c r="M22" s="25"/>
      <c r="N22" s="25"/>
      <c r="O22" s="25"/>
      <c r="P22" s="26"/>
      <c r="Q22" s="284" t="str">
        <f>IFERROR(VLOOKUP(R22,種目コード!$C$1:$D$38,2,FALSE),"")</f>
        <v/>
      </c>
      <c r="R22" s="282"/>
      <c r="S22" s="28"/>
      <c r="T22" s="289" t="str">
        <f>IFERROR(VLOOKUP(U22,種目コード!$C$1:$D$38,2,FALSE),"")</f>
        <v/>
      </c>
      <c r="U22" s="27"/>
      <c r="V22" s="28"/>
      <c r="W22" s="29"/>
      <c r="X22" s="30"/>
      <c r="Y22" s="199"/>
      <c r="Z22" s="29"/>
      <c r="AA22" s="59"/>
      <c r="AB22" s="284" t="str">
        <f>IFERROR(VLOOKUP(AC22,種目コード!$E$1:$F$38,2,FALSE),"")</f>
        <v/>
      </c>
      <c r="AC22" s="27"/>
      <c r="AD22" s="28"/>
      <c r="AE22" s="289" t="str">
        <f>IFERROR(VLOOKUP(AF22,種目コード!$E$1:$F$38,2,FALSE),"")</f>
        <v/>
      </c>
      <c r="AF22" s="27"/>
      <c r="AG22" s="28"/>
      <c r="AH22" s="31"/>
      <c r="AI22" s="199"/>
      <c r="AJ22" s="29"/>
      <c r="AK22" s="59"/>
      <c r="AL22" s="30"/>
      <c r="AM22" s="32"/>
      <c r="AN22" s="32"/>
      <c r="AO22" s="343"/>
      <c r="AP22" s="367"/>
      <c r="AQ22" s="349"/>
      <c r="AR22" s="187">
        <v>5</v>
      </c>
      <c r="AS22" s="154" t="str">
        <f t="shared" si="16"/>
        <v/>
      </c>
      <c r="AT22" s="154" t="str">
        <f t="shared" si="17"/>
        <v/>
      </c>
      <c r="AU22" s="155" t="str">
        <f t="shared" si="18"/>
        <v/>
      </c>
      <c r="AV22" s="155" t="str">
        <f t="shared" si="19"/>
        <v/>
      </c>
      <c r="AW22" s="48"/>
    </row>
    <row r="23" spans="1:49" ht="12.75" customHeight="1" thickBot="1">
      <c r="A23" s="40">
        <f t="shared" si="2"/>
        <v>0</v>
      </c>
      <c r="B23" s="200">
        <f t="shared" si="3"/>
        <v>0</v>
      </c>
      <c r="C23" s="39">
        <f t="shared" si="4"/>
        <v>0</v>
      </c>
      <c r="D23" s="41">
        <f t="shared" si="5"/>
        <v>0</v>
      </c>
      <c r="E23" s="42">
        <f t="shared" si="6"/>
        <v>0</v>
      </c>
      <c r="F23" s="200">
        <f t="shared" si="7"/>
        <v>0</v>
      </c>
      <c r="G23" s="39">
        <f t="shared" si="8"/>
        <v>0</v>
      </c>
      <c r="H23" s="41">
        <f t="shared" si="9"/>
        <v>0</v>
      </c>
      <c r="I23" s="40">
        <f t="shared" si="10"/>
        <v>0</v>
      </c>
      <c r="J23" s="43">
        <f t="shared" si="11"/>
        <v>0</v>
      </c>
      <c r="K23" s="193"/>
      <c r="L23" s="35"/>
      <c r="M23" s="35"/>
      <c r="N23" s="35"/>
      <c r="O23" s="35"/>
      <c r="P23" s="36"/>
      <c r="Q23" s="285" t="str">
        <f>IFERROR(VLOOKUP(R23,種目コード!$C$1:$D$38,2,FALSE),"")</f>
        <v/>
      </c>
      <c r="R23" s="283"/>
      <c r="S23" s="38"/>
      <c r="T23" s="290" t="str">
        <f>IFERROR(VLOOKUP(U23,種目コード!$C$1:$D$38,2,FALSE),"")</f>
        <v/>
      </c>
      <c r="U23" s="37"/>
      <c r="V23" s="38"/>
      <c r="W23" s="39"/>
      <c r="X23" s="40"/>
      <c r="Y23" s="200"/>
      <c r="Z23" s="39"/>
      <c r="AA23" s="41"/>
      <c r="AB23" s="285" t="str">
        <f>IFERROR(VLOOKUP(AC23,種目コード!$E$1:$F$38,2,FALSE),"")</f>
        <v/>
      </c>
      <c r="AC23" s="37"/>
      <c r="AD23" s="38"/>
      <c r="AE23" s="290" t="str">
        <f>IFERROR(VLOOKUP(AF23,種目コード!$E$1:$F$38,2,FALSE),"")</f>
        <v/>
      </c>
      <c r="AF23" s="37"/>
      <c r="AG23" s="38"/>
      <c r="AH23" s="42"/>
      <c r="AI23" s="200"/>
      <c r="AJ23" s="39"/>
      <c r="AK23" s="41"/>
      <c r="AL23" s="40"/>
      <c r="AM23" s="43"/>
      <c r="AN23" s="43"/>
      <c r="AO23" s="343"/>
      <c r="AP23" s="368"/>
      <c r="AQ23" s="350"/>
      <c r="AR23" s="189">
        <v>6</v>
      </c>
      <c r="AS23" s="158" t="str">
        <f t="shared" si="16"/>
        <v/>
      </c>
      <c r="AT23" s="158" t="str">
        <f t="shared" si="17"/>
        <v/>
      </c>
      <c r="AU23" s="159" t="str">
        <f t="shared" si="18"/>
        <v/>
      </c>
      <c r="AV23" s="159" t="str">
        <f t="shared" si="19"/>
        <v/>
      </c>
      <c r="AW23" s="64"/>
    </row>
    <row r="24" spans="1:49" ht="12.75" customHeight="1">
      <c r="A24" s="40">
        <f t="shared" si="2"/>
        <v>0</v>
      </c>
      <c r="B24" s="200">
        <f t="shared" si="3"/>
        <v>0</v>
      </c>
      <c r="C24" s="39">
        <f t="shared" si="4"/>
        <v>0</v>
      </c>
      <c r="D24" s="41">
        <f t="shared" si="5"/>
        <v>0</v>
      </c>
      <c r="E24" s="42">
        <f t="shared" si="6"/>
        <v>0</v>
      </c>
      <c r="F24" s="200">
        <f t="shared" si="7"/>
        <v>0</v>
      </c>
      <c r="G24" s="39">
        <f t="shared" si="8"/>
        <v>0</v>
      </c>
      <c r="H24" s="41">
        <f t="shared" si="9"/>
        <v>0</v>
      </c>
      <c r="I24" s="40">
        <f t="shared" si="10"/>
        <v>0</v>
      </c>
      <c r="J24" s="43">
        <f t="shared" si="11"/>
        <v>0</v>
      </c>
      <c r="K24" s="193"/>
      <c r="L24" s="35"/>
      <c r="M24" s="35"/>
      <c r="N24" s="35"/>
      <c r="O24" s="35"/>
      <c r="P24" s="36"/>
      <c r="Q24" s="285" t="str">
        <f>IFERROR(VLOOKUP(R24,種目コード!$C$1:$D$38,2,FALSE),"")</f>
        <v/>
      </c>
      <c r="R24" s="283"/>
      <c r="S24" s="38"/>
      <c r="T24" s="290" t="str">
        <f>IFERROR(VLOOKUP(U24,種目コード!$C$1:$D$38,2,FALSE),"")</f>
        <v/>
      </c>
      <c r="U24" s="37"/>
      <c r="V24" s="38"/>
      <c r="W24" s="39"/>
      <c r="X24" s="40"/>
      <c r="Y24" s="200"/>
      <c r="Z24" s="39"/>
      <c r="AA24" s="41"/>
      <c r="AB24" s="285" t="str">
        <f>IFERROR(VLOOKUP(AC24,種目コード!$E$1:$F$38,2,FALSE),"")</f>
        <v/>
      </c>
      <c r="AC24" s="37"/>
      <c r="AD24" s="38"/>
      <c r="AE24" s="290" t="str">
        <f>IFERROR(VLOOKUP(AF24,種目コード!$E$1:$F$38,2,FALSE),"")</f>
        <v/>
      </c>
      <c r="AF24" s="37"/>
      <c r="AG24" s="38"/>
      <c r="AH24" s="42"/>
      <c r="AI24" s="200"/>
      <c r="AJ24" s="39"/>
      <c r="AK24" s="41"/>
      <c r="AL24" s="40"/>
      <c r="AM24" s="43"/>
      <c r="AN24" s="43"/>
      <c r="AO24" s="343"/>
      <c r="AP24" s="367" t="s">
        <v>137</v>
      </c>
      <c r="AQ24" s="349" t="s">
        <v>134</v>
      </c>
      <c r="AR24" s="186">
        <v>1</v>
      </c>
      <c r="AS24" s="152" t="str">
        <f>IFERROR(VLOOKUP($AR24,$C$12:$O$91,10,FALSE),"")</f>
        <v/>
      </c>
      <c r="AT24" s="152" t="str">
        <f>IFERROR(VLOOKUP($AR24,$C$12:$O$91,11,FALSE),"")</f>
        <v/>
      </c>
      <c r="AU24" s="153" t="str">
        <f>IFERROR(VLOOKUP($AR24,$C$12:$O$91,12,FALSE),"")</f>
        <v/>
      </c>
      <c r="AV24" s="153" t="str">
        <f>IFERROR(VLOOKUP($AR24,$C$12:$O$91,13,FALSE),"")</f>
        <v/>
      </c>
      <c r="AW24" s="326"/>
    </row>
    <row r="25" spans="1:49" ht="12.75" customHeight="1">
      <c r="A25" s="40">
        <f t="shared" si="2"/>
        <v>0</v>
      </c>
      <c r="B25" s="200">
        <f t="shared" si="3"/>
        <v>0</v>
      </c>
      <c r="C25" s="39">
        <f t="shared" si="4"/>
        <v>0</v>
      </c>
      <c r="D25" s="41">
        <f t="shared" si="5"/>
        <v>0</v>
      </c>
      <c r="E25" s="42">
        <f t="shared" si="6"/>
        <v>0</v>
      </c>
      <c r="F25" s="200">
        <f t="shared" si="7"/>
        <v>0</v>
      </c>
      <c r="G25" s="39">
        <f t="shared" si="8"/>
        <v>0</v>
      </c>
      <c r="H25" s="41">
        <f t="shared" si="9"/>
        <v>0</v>
      </c>
      <c r="I25" s="40">
        <f t="shared" si="10"/>
        <v>0</v>
      </c>
      <c r="J25" s="43">
        <f t="shared" si="11"/>
        <v>0</v>
      </c>
      <c r="K25" s="193"/>
      <c r="L25" s="35"/>
      <c r="M25" s="35"/>
      <c r="N25" s="35"/>
      <c r="O25" s="35"/>
      <c r="P25" s="36"/>
      <c r="Q25" s="285" t="str">
        <f>IFERROR(VLOOKUP(R25,種目コード!$C$1:$D$38,2,FALSE),"")</f>
        <v/>
      </c>
      <c r="R25" s="283"/>
      <c r="S25" s="38"/>
      <c r="T25" s="290" t="str">
        <f>IFERROR(VLOOKUP(U25,種目コード!$C$1:$D$38,2,FALSE),"")</f>
        <v/>
      </c>
      <c r="U25" s="37"/>
      <c r="V25" s="38"/>
      <c r="W25" s="39"/>
      <c r="X25" s="40"/>
      <c r="Y25" s="200"/>
      <c r="Z25" s="39"/>
      <c r="AA25" s="41"/>
      <c r="AB25" s="285" t="str">
        <f>IFERROR(VLOOKUP(AC25,種目コード!$E$1:$F$38,2,FALSE),"")</f>
        <v/>
      </c>
      <c r="AC25" s="37"/>
      <c r="AD25" s="38"/>
      <c r="AE25" s="290" t="str">
        <f>IFERROR(VLOOKUP(AF25,種目コード!$E$1:$F$38,2,FALSE),"")</f>
        <v/>
      </c>
      <c r="AF25" s="37"/>
      <c r="AG25" s="38"/>
      <c r="AH25" s="42"/>
      <c r="AI25" s="200"/>
      <c r="AJ25" s="39"/>
      <c r="AK25" s="41"/>
      <c r="AL25" s="40"/>
      <c r="AM25" s="43"/>
      <c r="AN25" s="43"/>
      <c r="AO25" s="343"/>
      <c r="AP25" s="367"/>
      <c r="AQ25" s="349"/>
      <c r="AR25" s="187">
        <v>2</v>
      </c>
      <c r="AS25" s="154" t="str">
        <f t="shared" ref="AS25:AS29" si="20">IFERROR(VLOOKUP($AR25,$C$12:$O$91,10,FALSE),"")</f>
        <v/>
      </c>
      <c r="AT25" s="154" t="str">
        <f t="shared" ref="AT25:AT29" si="21">IFERROR(VLOOKUP($AR25,$C$12:$O$91,11,FALSE),"")</f>
        <v/>
      </c>
      <c r="AU25" s="155" t="str">
        <f t="shared" ref="AU25:AU29" si="22">IFERROR(VLOOKUP($AR25,$C$12:$O$91,12,FALSE),"")</f>
        <v/>
      </c>
      <c r="AV25" s="155" t="str">
        <f t="shared" ref="AV25:AV29" si="23">IFERROR(VLOOKUP($AR25,$C$12:$O$91,13,FALSE),"")</f>
        <v/>
      </c>
      <c r="AW25" s="44"/>
    </row>
    <row r="26" spans="1:49" ht="12.75" customHeight="1">
      <c r="A26" s="55">
        <f t="shared" si="2"/>
        <v>0</v>
      </c>
      <c r="B26" s="201">
        <f t="shared" si="3"/>
        <v>0</v>
      </c>
      <c r="C26" s="54">
        <f t="shared" si="4"/>
        <v>0</v>
      </c>
      <c r="D26" s="56">
        <f t="shared" si="5"/>
        <v>0</v>
      </c>
      <c r="E26" s="57">
        <f t="shared" si="6"/>
        <v>0</v>
      </c>
      <c r="F26" s="201">
        <f t="shared" si="7"/>
        <v>0</v>
      </c>
      <c r="G26" s="54">
        <f t="shared" si="8"/>
        <v>0</v>
      </c>
      <c r="H26" s="56">
        <f t="shared" si="9"/>
        <v>0</v>
      </c>
      <c r="I26" s="55">
        <f t="shared" si="10"/>
        <v>0</v>
      </c>
      <c r="J26" s="58">
        <f t="shared" si="11"/>
        <v>0</v>
      </c>
      <c r="K26" s="195"/>
      <c r="L26" s="50"/>
      <c r="M26" s="50"/>
      <c r="N26" s="50"/>
      <c r="O26" s="50"/>
      <c r="P26" s="51"/>
      <c r="Q26" s="286" t="str">
        <f>IFERROR(VLOOKUP(R26,種目コード!$C$1:$D$38,2,FALSE),"")</f>
        <v/>
      </c>
      <c r="R26" s="281"/>
      <c r="S26" s="53"/>
      <c r="T26" s="291" t="str">
        <f>IFERROR(VLOOKUP(U26,種目コード!$C$1:$D$38,2,FALSE),"")</f>
        <v/>
      </c>
      <c r="U26" s="52"/>
      <c r="V26" s="53"/>
      <c r="W26" s="54"/>
      <c r="X26" s="55"/>
      <c r="Y26" s="201"/>
      <c r="Z26" s="54"/>
      <c r="AA26" s="56"/>
      <c r="AB26" s="286" t="str">
        <f>IFERROR(VLOOKUP(AC26,種目コード!$E$1:$F$38,2,FALSE),"")</f>
        <v/>
      </c>
      <c r="AC26" s="52"/>
      <c r="AD26" s="53"/>
      <c r="AE26" s="291" t="str">
        <f>IFERROR(VLOOKUP(AF26,種目コード!$E$1:$F$38,2,FALSE),"")</f>
        <v/>
      </c>
      <c r="AF26" s="52"/>
      <c r="AG26" s="53"/>
      <c r="AH26" s="57"/>
      <c r="AI26" s="201"/>
      <c r="AJ26" s="54"/>
      <c r="AK26" s="56"/>
      <c r="AL26" s="55"/>
      <c r="AM26" s="58"/>
      <c r="AN26" s="58"/>
      <c r="AO26" s="343"/>
      <c r="AP26" s="367"/>
      <c r="AQ26" s="349"/>
      <c r="AR26" s="187">
        <v>3</v>
      </c>
      <c r="AS26" s="154" t="str">
        <f t="shared" si="20"/>
        <v/>
      </c>
      <c r="AT26" s="154" t="str">
        <f t="shared" si="21"/>
        <v/>
      </c>
      <c r="AU26" s="155" t="str">
        <f t="shared" si="22"/>
        <v/>
      </c>
      <c r="AV26" s="155" t="str">
        <f t="shared" si="23"/>
        <v/>
      </c>
      <c r="AW26" s="48"/>
    </row>
    <row r="27" spans="1:49" ht="12.75" customHeight="1">
      <c r="A27" s="30">
        <f t="shared" si="2"/>
        <v>0</v>
      </c>
      <c r="B27" s="199">
        <f t="shared" si="3"/>
        <v>0</v>
      </c>
      <c r="C27" s="29">
        <f t="shared" si="4"/>
        <v>0</v>
      </c>
      <c r="D27" s="59">
        <f t="shared" si="5"/>
        <v>0</v>
      </c>
      <c r="E27" s="31">
        <f t="shared" si="6"/>
        <v>0</v>
      </c>
      <c r="F27" s="199">
        <f t="shared" si="7"/>
        <v>0</v>
      </c>
      <c r="G27" s="29">
        <f t="shared" si="8"/>
        <v>0</v>
      </c>
      <c r="H27" s="59">
        <f t="shared" si="9"/>
        <v>0</v>
      </c>
      <c r="I27" s="30">
        <f t="shared" si="10"/>
        <v>0</v>
      </c>
      <c r="J27" s="32">
        <f t="shared" si="11"/>
        <v>0</v>
      </c>
      <c r="K27" s="194"/>
      <c r="L27" s="25"/>
      <c r="M27" s="25"/>
      <c r="N27" s="25"/>
      <c r="O27" s="25"/>
      <c r="P27" s="26"/>
      <c r="Q27" s="284" t="str">
        <f>IFERROR(VLOOKUP(R27,種目コード!$C$1:$D$38,2,FALSE),"")</f>
        <v/>
      </c>
      <c r="R27" s="282"/>
      <c r="S27" s="28"/>
      <c r="T27" s="289" t="str">
        <f>IFERROR(VLOOKUP(U27,種目コード!$C$1:$D$38,2,FALSE),"")</f>
        <v/>
      </c>
      <c r="U27" s="27"/>
      <c r="V27" s="28"/>
      <c r="W27" s="29"/>
      <c r="X27" s="30"/>
      <c r="Y27" s="199"/>
      <c r="Z27" s="29"/>
      <c r="AA27" s="59"/>
      <c r="AB27" s="284" t="str">
        <f>IFERROR(VLOOKUP(AC27,種目コード!$E$1:$F$38,2,FALSE),"")</f>
        <v/>
      </c>
      <c r="AC27" s="282"/>
      <c r="AD27" s="28"/>
      <c r="AE27" s="289" t="str">
        <f>IFERROR(VLOOKUP(AF27,種目コード!$E$1:$F$38,2,FALSE),"")</f>
        <v/>
      </c>
      <c r="AF27" s="27"/>
      <c r="AG27" s="28"/>
      <c r="AH27" s="31"/>
      <c r="AI27" s="199"/>
      <c r="AJ27" s="29"/>
      <c r="AK27" s="59"/>
      <c r="AL27" s="30"/>
      <c r="AM27" s="32"/>
      <c r="AN27" s="32"/>
      <c r="AO27" s="343"/>
      <c r="AP27" s="367"/>
      <c r="AQ27" s="349"/>
      <c r="AR27" s="187">
        <v>4</v>
      </c>
      <c r="AS27" s="154" t="str">
        <f t="shared" si="20"/>
        <v/>
      </c>
      <c r="AT27" s="154" t="str">
        <f t="shared" si="21"/>
        <v/>
      </c>
      <c r="AU27" s="155" t="str">
        <f t="shared" si="22"/>
        <v/>
      </c>
      <c r="AV27" s="155" t="str">
        <f t="shared" si="23"/>
        <v/>
      </c>
      <c r="AW27" s="48"/>
    </row>
    <row r="28" spans="1:49" ht="12.75" customHeight="1">
      <c r="A28" s="40">
        <f t="shared" si="2"/>
        <v>0</v>
      </c>
      <c r="B28" s="200">
        <f t="shared" si="3"/>
        <v>0</v>
      </c>
      <c r="C28" s="39">
        <f t="shared" si="4"/>
        <v>0</v>
      </c>
      <c r="D28" s="41">
        <f t="shared" si="5"/>
        <v>0</v>
      </c>
      <c r="E28" s="42">
        <f t="shared" si="6"/>
        <v>0</v>
      </c>
      <c r="F28" s="200">
        <f t="shared" si="7"/>
        <v>0</v>
      </c>
      <c r="G28" s="39">
        <f t="shared" si="8"/>
        <v>0</v>
      </c>
      <c r="H28" s="41">
        <f t="shared" si="9"/>
        <v>0</v>
      </c>
      <c r="I28" s="40">
        <f t="shared" si="10"/>
        <v>0</v>
      </c>
      <c r="J28" s="43">
        <f t="shared" si="11"/>
        <v>0</v>
      </c>
      <c r="K28" s="193"/>
      <c r="L28" s="35"/>
      <c r="M28" s="35"/>
      <c r="N28" s="35"/>
      <c r="O28" s="35"/>
      <c r="P28" s="36"/>
      <c r="Q28" s="285" t="str">
        <f>IFERROR(VLOOKUP(R28,種目コード!$C$1:$D$38,2,FALSE),"")</f>
        <v/>
      </c>
      <c r="R28" s="283"/>
      <c r="S28" s="38"/>
      <c r="T28" s="290" t="str">
        <f>IFERROR(VLOOKUP(U28,種目コード!$C$1:$D$38,2,FALSE),"")</f>
        <v/>
      </c>
      <c r="U28" s="37"/>
      <c r="V28" s="38"/>
      <c r="W28" s="39"/>
      <c r="X28" s="40"/>
      <c r="Y28" s="200"/>
      <c r="Z28" s="39"/>
      <c r="AA28" s="41"/>
      <c r="AB28" s="285" t="str">
        <f>IFERROR(VLOOKUP(AC28,種目コード!$E$1:$F$38,2,FALSE),"")</f>
        <v/>
      </c>
      <c r="AC28" s="283"/>
      <c r="AD28" s="38"/>
      <c r="AE28" s="290" t="str">
        <f>IFERROR(VLOOKUP(AF28,種目コード!$E$1:$F$38,2,FALSE),"")</f>
        <v/>
      </c>
      <c r="AF28" s="37"/>
      <c r="AG28" s="38"/>
      <c r="AH28" s="42"/>
      <c r="AI28" s="200"/>
      <c r="AJ28" s="39"/>
      <c r="AK28" s="41"/>
      <c r="AL28" s="40"/>
      <c r="AM28" s="43"/>
      <c r="AN28" s="43"/>
      <c r="AO28" s="343"/>
      <c r="AP28" s="367"/>
      <c r="AQ28" s="349"/>
      <c r="AR28" s="187">
        <v>5</v>
      </c>
      <c r="AS28" s="154" t="str">
        <f t="shared" si="20"/>
        <v/>
      </c>
      <c r="AT28" s="154" t="str">
        <f t="shared" si="21"/>
        <v/>
      </c>
      <c r="AU28" s="155" t="str">
        <f t="shared" si="22"/>
        <v/>
      </c>
      <c r="AV28" s="155" t="str">
        <f t="shared" si="23"/>
        <v/>
      </c>
      <c r="AW28" s="48"/>
    </row>
    <row r="29" spans="1:49" ht="12.75" customHeight="1" thickBot="1">
      <c r="A29" s="40">
        <f t="shared" si="2"/>
        <v>0</v>
      </c>
      <c r="B29" s="200">
        <f t="shared" si="3"/>
        <v>0</v>
      </c>
      <c r="C29" s="39">
        <f t="shared" si="4"/>
        <v>0</v>
      </c>
      <c r="D29" s="41">
        <f t="shared" si="5"/>
        <v>0</v>
      </c>
      <c r="E29" s="42">
        <f t="shared" si="6"/>
        <v>0</v>
      </c>
      <c r="F29" s="200">
        <f t="shared" si="7"/>
        <v>0</v>
      </c>
      <c r="G29" s="39">
        <f t="shared" si="8"/>
        <v>0</v>
      </c>
      <c r="H29" s="41">
        <f t="shared" si="9"/>
        <v>0</v>
      </c>
      <c r="I29" s="40">
        <f t="shared" si="10"/>
        <v>0</v>
      </c>
      <c r="J29" s="43">
        <f t="shared" si="11"/>
        <v>0</v>
      </c>
      <c r="K29" s="193"/>
      <c r="L29" s="35"/>
      <c r="M29" s="35"/>
      <c r="N29" s="35"/>
      <c r="O29" s="35"/>
      <c r="P29" s="36"/>
      <c r="Q29" s="285" t="str">
        <f>IFERROR(VLOOKUP(R29,種目コード!$C$1:$D$38,2,FALSE),"")</f>
        <v/>
      </c>
      <c r="R29" s="37"/>
      <c r="S29" s="38"/>
      <c r="T29" s="290" t="str">
        <f>IFERROR(VLOOKUP(U29,種目コード!$C$1:$D$38,2,FALSE),"")</f>
        <v/>
      </c>
      <c r="U29" s="37"/>
      <c r="V29" s="38"/>
      <c r="W29" s="39"/>
      <c r="X29" s="40"/>
      <c r="Y29" s="200"/>
      <c r="Z29" s="39"/>
      <c r="AA29" s="41"/>
      <c r="AB29" s="285" t="str">
        <f>IFERROR(VLOOKUP(AC29,種目コード!$E$1:$F$38,2,FALSE),"")</f>
        <v/>
      </c>
      <c r="AC29" s="283"/>
      <c r="AD29" s="38"/>
      <c r="AE29" s="290" t="str">
        <f>IFERROR(VLOOKUP(AF29,種目コード!$E$1:$F$38,2,FALSE),"")</f>
        <v/>
      </c>
      <c r="AF29" s="37"/>
      <c r="AG29" s="38"/>
      <c r="AH29" s="42"/>
      <c r="AI29" s="200"/>
      <c r="AJ29" s="39"/>
      <c r="AK29" s="41"/>
      <c r="AL29" s="40"/>
      <c r="AM29" s="43"/>
      <c r="AN29" s="43"/>
      <c r="AO29" s="343"/>
      <c r="AP29" s="367"/>
      <c r="AQ29" s="362"/>
      <c r="AR29" s="188">
        <v>6</v>
      </c>
      <c r="AS29" s="156" t="str">
        <f t="shared" si="20"/>
        <v/>
      </c>
      <c r="AT29" s="156" t="str">
        <f t="shared" si="21"/>
        <v/>
      </c>
      <c r="AU29" s="157" t="str">
        <f t="shared" si="22"/>
        <v/>
      </c>
      <c r="AV29" s="157" t="str">
        <f t="shared" si="23"/>
        <v/>
      </c>
      <c r="AW29" s="60"/>
    </row>
    <row r="30" spans="1:49" ht="12.75" customHeight="1" thickTop="1">
      <c r="A30" s="40">
        <f t="shared" si="2"/>
        <v>0</v>
      </c>
      <c r="B30" s="200">
        <f t="shared" si="3"/>
        <v>0</v>
      </c>
      <c r="C30" s="39">
        <f t="shared" si="4"/>
        <v>0</v>
      </c>
      <c r="D30" s="41">
        <f t="shared" si="5"/>
        <v>0</v>
      </c>
      <c r="E30" s="42">
        <f t="shared" si="6"/>
        <v>0</v>
      </c>
      <c r="F30" s="200">
        <f t="shared" si="7"/>
        <v>0</v>
      </c>
      <c r="G30" s="39">
        <f t="shared" si="8"/>
        <v>0</v>
      </c>
      <c r="H30" s="41">
        <f t="shared" si="9"/>
        <v>0</v>
      </c>
      <c r="I30" s="40">
        <f t="shared" si="10"/>
        <v>0</v>
      </c>
      <c r="J30" s="43">
        <f t="shared" si="11"/>
        <v>0</v>
      </c>
      <c r="K30" s="193"/>
      <c r="L30" s="35"/>
      <c r="M30" s="35"/>
      <c r="N30" s="35"/>
      <c r="O30" s="35"/>
      <c r="P30" s="36"/>
      <c r="Q30" s="285" t="str">
        <f>IFERROR(VLOOKUP(R30,種目コード!$C$1:$D$38,2,FALSE),"")</f>
        <v/>
      </c>
      <c r="R30" s="37"/>
      <c r="S30" s="38"/>
      <c r="T30" s="290" t="str">
        <f>IFERROR(VLOOKUP(U30,種目コード!$C$1:$D$38,2,FALSE),"")</f>
        <v/>
      </c>
      <c r="U30" s="37"/>
      <c r="V30" s="38"/>
      <c r="W30" s="39"/>
      <c r="X30" s="40"/>
      <c r="Y30" s="200"/>
      <c r="Z30" s="39"/>
      <c r="AA30" s="41"/>
      <c r="AB30" s="285" t="str">
        <f>IFERROR(VLOOKUP(AC30,種目コード!$E$1:$F$38,2,FALSE),"")</f>
        <v/>
      </c>
      <c r="AC30" s="283"/>
      <c r="AD30" s="38"/>
      <c r="AE30" s="290" t="str">
        <f>IFERROR(VLOOKUP(AF30,種目コード!$E$1:$F$38,2,FALSE),"")</f>
        <v/>
      </c>
      <c r="AF30" s="37"/>
      <c r="AG30" s="38"/>
      <c r="AH30" s="42"/>
      <c r="AI30" s="200"/>
      <c r="AJ30" s="39"/>
      <c r="AK30" s="41"/>
      <c r="AL30" s="40"/>
      <c r="AM30" s="43"/>
      <c r="AN30" s="43"/>
      <c r="AO30" s="343"/>
      <c r="AP30" s="367"/>
      <c r="AQ30" s="348" t="s">
        <v>136</v>
      </c>
      <c r="AR30" s="186">
        <v>1</v>
      </c>
      <c r="AS30" s="152" t="str">
        <f>IFERROR(VLOOKUP($AR30,$D$12:$O$91,9,FALSE),"")</f>
        <v/>
      </c>
      <c r="AT30" s="152" t="str">
        <f>IFERROR(VLOOKUP($AR30,$D$12:$O$91,10,FALSE),"")</f>
        <v/>
      </c>
      <c r="AU30" s="153" t="str">
        <f>IFERROR(VLOOKUP($AR30,$D$12:$O$91,11,FALSE),"")</f>
        <v/>
      </c>
      <c r="AV30" s="153" t="str">
        <f>IFERROR(VLOOKUP($AR30,$D$12:$O$91,12,FALSE),"")</f>
        <v/>
      </c>
      <c r="AW30" s="326"/>
    </row>
    <row r="31" spans="1:49" ht="12.75" customHeight="1">
      <c r="A31" s="55">
        <f t="shared" si="2"/>
        <v>0</v>
      </c>
      <c r="B31" s="201">
        <f t="shared" si="3"/>
        <v>0</v>
      </c>
      <c r="C31" s="54">
        <f t="shared" si="4"/>
        <v>0</v>
      </c>
      <c r="D31" s="56">
        <f t="shared" si="5"/>
        <v>0</v>
      </c>
      <c r="E31" s="57">
        <f t="shared" si="6"/>
        <v>0</v>
      </c>
      <c r="F31" s="201">
        <f t="shared" si="7"/>
        <v>0</v>
      </c>
      <c r="G31" s="54">
        <f t="shared" si="8"/>
        <v>0</v>
      </c>
      <c r="H31" s="56">
        <f t="shared" si="9"/>
        <v>0</v>
      </c>
      <c r="I31" s="55">
        <f t="shared" si="10"/>
        <v>0</v>
      </c>
      <c r="J31" s="58">
        <f t="shared" si="11"/>
        <v>0</v>
      </c>
      <c r="K31" s="195"/>
      <c r="L31" s="50"/>
      <c r="M31" s="50"/>
      <c r="N31" s="50"/>
      <c r="O31" s="50"/>
      <c r="P31" s="51"/>
      <c r="Q31" s="286" t="str">
        <f>IFERROR(VLOOKUP(R31,種目コード!$C$1:$D$38,2,FALSE),"")</f>
        <v/>
      </c>
      <c r="R31" s="52"/>
      <c r="S31" s="53"/>
      <c r="T31" s="291" t="str">
        <f>IFERROR(VLOOKUP(U31,種目コード!$C$1:$D$38,2,FALSE),"")</f>
        <v/>
      </c>
      <c r="U31" s="52"/>
      <c r="V31" s="53"/>
      <c r="W31" s="54"/>
      <c r="X31" s="55"/>
      <c r="Y31" s="201"/>
      <c r="Z31" s="54"/>
      <c r="AA31" s="56"/>
      <c r="AB31" s="286" t="str">
        <f>IFERROR(VLOOKUP(AC31,種目コード!$E$1:$F$38,2,FALSE),"")</f>
        <v/>
      </c>
      <c r="AC31" s="281"/>
      <c r="AD31" s="53"/>
      <c r="AE31" s="291" t="str">
        <f>IFERROR(VLOOKUP(AF31,種目コード!$E$1:$F$38,2,FALSE),"")</f>
        <v/>
      </c>
      <c r="AF31" s="52"/>
      <c r="AG31" s="53"/>
      <c r="AH31" s="57"/>
      <c r="AI31" s="201"/>
      <c r="AJ31" s="54"/>
      <c r="AK31" s="56"/>
      <c r="AL31" s="55"/>
      <c r="AM31" s="58"/>
      <c r="AN31" s="58"/>
      <c r="AO31" s="343"/>
      <c r="AP31" s="367"/>
      <c r="AQ31" s="349"/>
      <c r="AR31" s="187">
        <v>2</v>
      </c>
      <c r="AS31" s="154" t="str">
        <f t="shared" ref="AS31:AS35" si="24">IFERROR(VLOOKUP($AR31,$D$12:$O$91,9,FALSE),"")</f>
        <v/>
      </c>
      <c r="AT31" s="154" t="str">
        <f t="shared" ref="AT31:AT35" si="25">IFERROR(VLOOKUP($AR31,$D$12:$O$91,10,FALSE),"")</f>
        <v/>
      </c>
      <c r="AU31" s="155" t="str">
        <f t="shared" ref="AU31:AU35" si="26">IFERROR(VLOOKUP($AR31,$D$12:$O$91,11,FALSE),"")</f>
        <v/>
      </c>
      <c r="AV31" s="155" t="str">
        <f t="shared" ref="AV31:AV35" si="27">IFERROR(VLOOKUP($AR31,$D$12:$O$91,12,FALSE),"")</f>
        <v/>
      </c>
      <c r="AW31" s="44"/>
    </row>
    <row r="32" spans="1:49" ht="12.75" customHeight="1">
      <c r="A32" s="30">
        <f t="shared" si="2"/>
        <v>0</v>
      </c>
      <c r="B32" s="199">
        <f t="shared" si="3"/>
        <v>0</v>
      </c>
      <c r="C32" s="29">
        <f t="shared" si="4"/>
        <v>0</v>
      </c>
      <c r="D32" s="59">
        <f t="shared" si="5"/>
        <v>0</v>
      </c>
      <c r="E32" s="31">
        <f t="shared" si="6"/>
        <v>0</v>
      </c>
      <c r="F32" s="199">
        <f t="shared" si="7"/>
        <v>0</v>
      </c>
      <c r="G32" s="29">
        <f t="shared" si="8"/>
        <v>0</v>
      </c>
      <c r="H32" s="59">
        <f t="shared" si="9"/>
        <v>0</v>
      </c>
      <c r="I32" s="30">
        <f t="shared" si="10"/>
        <v>0</v>
      </c>
      <c r="J32" s="32">
        <f t="shared" si="11"/>
        <v>0</v>
      </c>
      <c r="K32" s="194"/>
      <c r="L32" s="25"/>
      <c r="M32" s="25"/>
      <c r="N32" s="25"/>
      <c r="O32" s="25"/>
      <c r="P32" s="26"/>
      <c r="Q32" s="284" t="str">
        <f>IFERROR(VLOOKUP(R32,種目コード!$C$1:$D$38,2,FALSE),"")</f>
        <v/>
      </c>
      <c r="R32" s="27"/>
      <c r="S32" s="28"/>
      <c r="T32" s="289" t="str">
        <f>IFERROR(VLOOKUP(U32,種目コード!$C$1:$D$38,2,FALSE),"")</f>
        <v/>
      </c>
      <c r="U32" s="27"/>
      <c r="V32" s="28"/>
      <c r="W32" s="29"/>
      <c r="X32" s="30"/>
      <c r="Y32" s="199"/>
      <c r="Z32" s="29"/>
      <c r="AA32" s="59"/>
      <c r="AB32" s="284" t="str">
        <f>IFERROR(VLOOKUP(AC32,種目コード!$E$1:$F$38,2,FALSE),"")</f>
        <v/>
      </c>
      <c r="AC32" s="282"/>
      <c r="AD32" s="28"/>
      <c r="AE32" s="289" t="str">
        <f>IFERROR(VLOOKUP(AF32,種目コード!$E$1:$F$38,2,FALSE),"")</f>
        <v/>
      </c>
      <c r="AF32" s="27"/>
      <c r="AG32" s="28"/>
      <c r="AH32" s="31"/>
      <c r="AI32" s="199"/>
      <c r="AJ32" s="29"/>
      <c r="AK32" s="59"/>
      <c r="AL32" s="30"/>
      <c r="AM32" s="32"/>
      <c r="AN32" s="32"/>
      <c r="AO32" s="343"/>
      <c r="AP32" s="367"/>
      <c r="AQ32" s="349"/>
      <c r="AR32" s="187">
        <v>3</v>
      </c>
      <c r="AS32" s="154" t="str">
        <f t="shared" si="24"/>
        <v/>
      </c>
      <c r="AT32" s="154" t="str">
        <f t="shared" si="25"/>
        <v/>
      </c>
      <c r="AU32" s="155" t="str">
        <f t="shared" si="26"/>
        <v/>
      </c>
      <c r="AV32" s="155" t="str">
        <f t="shared" si="27"/>
        <v/>
      </c>
      <c r="AW32" s="48"/>
    </row>
    <row r="33" spans="1:49" ht="12.75" customHeight="1">
      <c r="A33" s="40">
        <f t="shared" si="2"/>
        <v>0</v>
      </c>
      <c r="B33" s="200">
        <f t="shared" si="3"/>
        <v>0</v>
      </c>
      <c r="C33" s="39">
        <f t="shared" si="4"/>
        <v>0</v>
      </c>
      <c r="D33" s="41">
        <f t="shared" si="5"/>
        <v>0</v>
      </c>
      <c r="E33" s="42">
        <f t="shared" si="6"/>
        <v>0</v>
      </c>
      <c r="F33" s="200">
        <f t="shared" si="7"/>
        <v>0</v>
      </c>
      <c r="G33" s="39">
        <f t="shared" si="8"/>
        <v>0</v>
      </c>
      <c r="H33" s="41">
        <f t="shared" si="9"/>
        <v>0</v>
      </c>
      <c r="I33" s="40">
        <f t="shared" si="10"/>
        <v>0</v>
      </c>
      <c r="J33" s="43">
        <f t="shared" si="11"/>
        <v>0</v>
      </c>
      <c r="K33" s="193"/>
      <c r="L33" s="35"/>
      <c r="M33" s="35"/>
      <c r="N33" s="35"/>
      <c r="O33" s="35"/>
      <c r="P33" s="36"/>
      <c r="Q33" s="285" t="str">
        <f>IFERROR(VLOOKUP(R33,種目コード!$C$1:$D$38,2,FALSE),"")</f>
        <v/>
      </c>
      <c r="R33" s="37"/>
      <c r="S33" s="38"/>
      <c r="T33" s="290" t="str">
        <f>IFERROR(VLOOKUP(U33,種目コード!$C$1:$D$38,2,FALSE),"")</f>
        <v/>
      </c>
      <c r="U33" s="37"/>
      <c r="V33" s="38"/>
      <c r="W33" s="39"/>
      <c r="X33" s="40"/>
      <c r="Y33" s="200"/>
      <c r="Z33" s="39"/>
      <c r="AA33" s="41"/>
      <c r="AB33" s="285" t="str">
        <f>IFERROR(VLOOKUP(AC33,種目コード!$E$1:$F$38,2,FALSE),"")</f>
        <v/>
      </c>
      <c r="AC33" s="283"/>
      <c r="AD33" s="38"/>
      <c r="AE33" s="290" t="str">
        <f>IFERROR(VLOOKUP(AF33,種目コード!$E$1:$F$38,2,FALSE),"")</f>
        <v/>
      </c>
      <c r="AF33" s="37"/>
      <c r="AG33" s="38"/>
      <c r="AH33" s="42"/>
      <c r="AI33" s="200"/>
      <c r="AJ33" s="39"/>
      <c r="AK33" s="41"/>
      <c r="AL33" s="40"/>
      <c r="AM33" s="43"/>
      <c r="AN33" s="43"/>
      <c r="AO33" s="343"/>
      <c r="AP33" s="367"/>
      <c r="AQ33" s="349"/>
      <c r="AR33" s="187">
        <v>4</v>
      </c>
      <c r="AS33" s="154" t="str">
        <f t="shared" si="24"/>
        <v/>
      </c>
      <c r="AT33" s="154" t="str">
        <f t="shared" si="25"/>
        <v/>
      </c>
      <c r="AU33" s="155" t="str">
        <f t="shared" si="26"/>
        <v/>
      </c>
      <c r="AV33" s="155" t="str">
        <f t="shared" si="27"/>
        <v/>
      </c>
      <c r="AW33" s="48"/>
    </row>
    <row r="34" spans="1:49" ht="12.75" customHeight="1">
      <c r="A34" s="40">
        <f t="shared" si="2"/>
        <v>0</v>
      </c>
      <c r="B34" s="200">
        <f t="shared" si="3"/>
        <v>0</v>
      </c>
      <c r="C34" s="39">
        <f t="shared" si="4"/>
        <v>0</v>
      </c>
      <c r="D34" s="41">
        <f t="shared" si="5"/>
        <v>0</v>
      </c>
      <c r="E34" s="42">
        <f t="shared" si="6"/>
        <v>0</v>
      </c>
      <c r="F34" s="200">
        <f t="shared" si="7"/>
        <v>0</v>
      </c>
      <c r="G34" s="39">
        <f t="shared" si="8"/>
        <v>0</v>
      </c>
      <c r="H34" s="41">
        <f t="shared" si="9"/>
        <v>0</v>
      </c>
      <c r="I34" s="40">
        <f t="shared" si="10"/>
        <v>0</v>
      </c>
      <c r="J34" s="43">
        <f t="shared" si="11"/>
        <v>0</v>
      </c>
      <c r="K34" s="193"/>
      <c r="L34" s="35"/>
      <c r="M34" s="35"/>
      <c r="N34" s="35"/>
      <c r="O34" s="35"/>
      <c r="P34" s="36"/>
      <c r="Q34" s="285" t="str">
        <f>IFERROR(VLOOKUP(R34,種目コード!$C$1:$D$38,2,FALSE),"")</f>
        <v/>
      </c>
      <c r="R34" s="37"/>
      <c r="S34" s="38"/>
      <c r="T34" s="290" t="str">
        <f>IFERROR(VLOOKUP(U34,種目コード!$C$1:$D$38,2,FALSE),"")</f>
        <v/>
      </c>
      <c r="U34" s="37"/>
      <c r="V34" s="38"/>
      <c r="W34" s="39"/>
      <c r="X34" s="40"/>
      <c r="Y34" s="200"/>
      <c r="Z34" s="39"/>
      <c r="AA34" s="41"/>
      <c r="AB34" s="285" t="str">
        <f>IFERROR(VLOOKUP(AC34,種目コード!$E$1:$F$38,2,FALSE),"")</f>
        <v/>
      </c>
      <c r="AC34" s="283"/>
      <c r="AD34" s="38"/>
      <c r="AE34" s="290" t="str">
        <f>IFERROR(VLOOKUP(AF34,種目コード!$E$1:$F$38,2,FALSE),"")</f>
        <v/>
      </c>
      <c r="AF34" s="37"/>
      <c r="AG34" s="38"/>
      <c r="AH34" s="42"/>
      <c r="AI34" s="200"/>
      <c r="AJ34" s="39"/>
      <c r="AK34" s="41"/>
      <c r="AL34" s="40"/>
      <c r="AM34" s="43"/>
      <c r="AN34" s="43"/>
      <c r="AO34" s="343"/>
      <c r="AP34" s="367"/>
      <c r="AQ34" s="349"/>
      <c r="AR34" s="187">
        <v>5</v>
      </c>
      <c r="AS34" s="154" t="str">
        <f t="shared" si="24"/>
        <v/>
      </c>
      <c r="AT34" s="154" t="str">
        <f t="shared" si="25"/>
        <v/>
      </c>
      <c r="AU34" s="155" t="str">
        <f t="shared" si="26"/>
        <v/>
      </c>
      <c r="AV34" s="155" t="str">
        <f t="shared" si="27"/>
        <v/>
      </c>
      <c r="AW34" s="48"/>
    </row>
    <row r="35" spans="1:49" ht="12.75" customHeight="1" thickBot="1">
      <c r="A35" s="40">
        <f t="shared" si="2"/>
        <v>0</v>
      </c>
      <c r="B35" s="200">
        <f t="shared" si="3"/>
        <v>0</v>
      </c>
      <c r="C35" s="39">
        <f t="shared" si="4"/>
        <v>0</v>
      </c>
      <c r="D35" s="41">
        <f t="shared" si="5"/>
        <v>0</v>
      </c>
      <c r="E35" s="42">
        <f t="shared" si="6"/>
        <v>0</v>
      </c>
      <c r="F35" s="200">
        <f t="shared" si="7"/>
        <v>0</v>
      </c>
      <c r="G35" s="39">
        <f t="shared" si="8"/>
        <v>0</v>
      </c>
      <c r="H35" s="41">
        <f t="shared" si="9"/>
        <v>0</v>
      </c>
      <c r="I35" s="40">
        <f t="shared" si="10"/>
        <v>0</v>
      </c>
      <c r="J35" s="43">
        <f t="shared" si="11"/>
        <v>0</v>
      </c>
      <c r="K35" s="193"/>
      <c r="L35" s="35"/>
      <c r="M35" s="35"/>
      <c r="N35" s="35"/>
      <c r="O35" s="35"/>
      <c r="P35" s="36"/>
      <c r="Q35" s="285" t="str">
        <f>IFERROR(VLOOKUP(R35,種目コード!$C$1:$D$38,2,FALSE),"")</f>
        <v/>
      </c>
      <c r="R35" s="37"/>
      <c r="S35" s="38"/>
      <c r="T35" s="290" t="str">
        <f>IFERROR(VLOOKUP(U35,種目コード!$C$1:$D$38,2,FALSE),"")</f>
        <v/>
      </c>
      <c r="U35" s="37"/>
      <c r="V35" s="38"/>
      <c r="W35" s="39"/>
      <c r="X35" s="40"/>
      <c r="Y35" s="200"/>
      <c r="Z35" s="39"/>
      <c r="AA35" s="41"/>
      <c r="AB35" s="285" t="str">
        <f>IFERROR(VLOOKUP(AC35,種目コード!$E$1:$F$38,2,FALSE),"")</f>
        <v/>
      </c>
      <c r="AC35" s="283"/>
      <c r="AD35" s="38"/>
      <c r="AE35" s="290" t="str">
        <f>IFERROR(VLOOKUP(AF35,種目コード!$E$1:$F$38,2,FALSE),"")</f>
        <v/>
      </c>
      <c r="AF35" s="37"/>
      <c r="AG35" s="38"/>
      <c r="AH35" s="42"/>
      <c r="AI35" s="200"/>
      <c r="AJ35" s="39"/>
      <c r="AK35" s="41"/>
      <c r="AL35" s="40"/>
      <c r="AM35" s="43"/>
      <c r="AN35" s="43"/>
      <c r="AO35" s="344"/>
      <c r="AP35" s="368"/>
      <c r="AQ35" s="350"/>
      <c r="AR35" s="189">
        <v>6</v>
      </c>
      <c r="AS35" s="158" t="str">
        <f t="shared" si="24"/>
        <v/>
      </c>
      <c r="AT35" s="158" t="str">
        <f t="shared" si="25"/>
        <v/>
      </c>
      <c r="AU35" s="159" t="str">
        <f t="shared" si="26"/>
        <v/>
      </c>
      <c r="AV35" s="159" t="str">
        <f t="shared" si="27"/>
        <v/>
      </c>
      <c r="AW35" s="64"/>
    </row>
    <row r="36" spans="1:49" ht="12.75" customHeight="1">
      <c r="A36" s="55">
        <f t="shared" si="2"/>
        <v>0</v>
      </c>
      <c r="B36" s="201">
        <f t="shared" si="3"/>
        <v>0</v>
      </c>
      <c r="C36" s="54">
        <f t="shared" si="4"/>
        <v>0</v>
      </c>
      <c r="D36" s="56">
        <f t="shared" si="5"/>
        <v>0</v>
      </c>
      <c r="E36" s="57">
        <f t="shared" si="6"/>
        <v>0</v>
      </c>
      <c r="F36" s="201">
        <f t="shared" si="7"/>
        <v>0</v>
      </c>
      <c r="G36" s="54">
        <f t="shared" si="8"/>
        <v>0</v>
      </c>
      <c r="H36" s="56">
        <f t="shared" si="9"/>
        <v>0</v>
      </c>
      <c r="I36" s="55">
        <f t="shared" si="10"/>
        <v>0</v>
      </c>
      <c r="J36" s="58">
        <f t="shared" si="11"/>
        <v>0</v>
      </c>
      <c r="K36" s="195"/>
      <c r="L36" s="50"/>
      <c r="M36" s="50"/>
      <c r="N36" s="50"/>
      <c r="O36" s="50"/>
      <c r="P36" s="51"/>
      <c r="Q36" s="286" t="str">
        <f>IFERROR(VLOOKUP(R36,種目コード!$C$1:$D$38,2,FALSE),"")</f>
        <v/>
      </c>
      <c r="R36" s="52"/>
      <c r="S36" s="53"/>
      <c r="T36" s="291" t="str">
        <f>IFERROR(VLOOKUP(U36,種目コード!$C$1:$D$38,2,FALSE),"")</f>
        <v/>
      </c>
      <c r="U36" s="52"/>
      <c r="V36" s="53"/>
      <c r="W36" s="54"/>
      <c r="X36" s="55"/>
      <c r="Y36" s="201"/>
      <c r="Z36" s="54"/>
      <c r="AA36" s="56"/>
      <c r="AB36" s="286" t="str">
        <f>IFERROR(VLOOKUP(AC36,種目コード!$E$1:$F$38,2,FALSE),"")</f>
        <v/>
      </c>
      <c r="AC36" s="281"/>
      <c r="AD36" s="53"/>
      <c r="AE36" s="291" t="str">
        <f>IFERROR(VLOOKUP(AF36,種目コード!$E$1:$F$38,2,FALSE),"")</f>
        <v/>
      </c>
      <c r="AF36" s="52"/>
      <c r="AG36" s="53"/>
      <c r="AH36" s="57"/>
      <c r="AI36" s="201"/>
      <c r="AJ36" s="54"/>
      <c r="AK36" s="56"/>
      <c r="AL36" s="55"/>
      <c r="AM36" s="58"/>
      <c r="AN36" s="58"/>
      <c r="AO36" s="345" t="s">
        <v>139</v>
      </c>
      <c r="AP36" s="359" t="s">
        <v>147</v>
      </c>
      <c r="AQ36" s="360"/>
      <c r="AR36" s="360"/>
      <c r="AS36" s="360"/>
      <c r="AT36" s="360"/>
      <c r="AU36" s="360"/>
      <c r="AV36" s="360"/>
      <c r="AW36" s="361"/>
    </row>
    <row r="37" spans="1:49" ht="12.75" customHeight="1">
      <c r="A37" s="30">
        <f t="shared" si="2"/>
        <v>0</v>
      </c>
      <c r="B37" s="199">
        <f t="shared" si="3"/>
        <v>0</v>
      </c>
      <c r="C37" s="29">
        <f t="shared" si="4"/>
        <v>0</v>
      </c>
      <c r="D37" s="59">
        <f t="shared" si="5"/>
        <v>0</v>
      </c>
      <c r="E37" s="31">
        <f t="shared" si="6"/>
        <v>0</v>
      </c>
      <c r="F37" s="199">
        <f t="shared" si="7"/>
        <v>0</v>
      </c>
      <c r="G37" s="29">
        <f t="shared" si="8"/>
        <v>0</v>
      </c>
      <c r="H37" s="59">
        <f t="shared" si="9"/>
        <v>0</v>
      </c>
      <c r="I37" s="30">
        <f t="shared" si="10"/>
        <v>0</v>
      </c>
      <c r="J37" s="32">
        <f t="shared" si="11"/>
        <v>0</v>
      </c>
      <c r="K37" s="194"/>
      <c r="L37" s="25"/>
      <c r="M37" s="25"/>
      <c r="N37" s="25"/>
      <c r="O37" s="25"/>
      <c r="P37" s="26"/>
      <c r="Q37" s="284" t="str">
        <f>IFERROR(VLOOKUP(R37,種目コード!$C$1:$D$38,2,FALSE),"")</f>
        <v/>
      </c>
      <c r="R37" s="27"/>
      <c r="S37" s="28"/>
      <c r="T37" s="289" t="str">
        <f>IFERROR(VLOOKUP(U37,種目コード!$C$1:$D$38,2,FALSE),"")</f>
        <v/>
      </c>
      <c r="U37" s="27"/>
      <c r="V37" s="28"/>
      <c r="W37" s="29"/>
      <c r="X37" s="30"/>
      <c r="Y37" s="199"/>
      <c r="Z37" s="29"/>
      <c r="AA37" s="59"/>
      <c r="AB37" s="284" t="str">
        <f>IFERROR(VLOOKUP(AC37,種目コード!$E$1:$F$38,2,FALSE),"")</f>
        <v/>
      </c>
      <c r="AC37" s="282"/>
      <c r="AD37" s="28"/>
      <c r="AE37" s="289" t="str">
        <f>IFERROR(VLOOKUP(AF37,種目コード!$E$1:$F$38,2,FALSE),"")</f>
        <v/>
      </c>
      <c r="AF37" s="27"/>
      <c r="AG37" s="28"/>
      <c r="AH37" s="31"/>
      <c r="AI37" s="199"/>
      <c r="AJ37" s="29"/>
      <c r="AK37" s="59"/>
      <c r="AL37" s="30"/>
      <c r="AM37" s="32"/>
      <c r="AN37" s="32"/>
      <c r="AO37" s="346"/>
      <c r="AP37" s="96" t="s">
        <v>3</v>
      </c>
      <c r="AQ37" s="272"/>
      <c r="AR37" s="151"/>
      <c r="AS37" s="93" t="s">
        <v>29</v>
      </c>
      <c r="AT37" s="93" t="s">
        <v>0</v>
      </c>
      <c r="AU37" s="94" t="s">
        <v>93</v>
      </c>
      <c r="AV37" s="94" t="s">
        <v>45</v>
      </c>
      <c r="AW37" s="95" t="s">
        <v>4</v>
      </c>
    </row>
    <row r="38" spans="1:49" ht="12.75" customHeight="1">
      <c r="A38" s="40">
        <f t="shared" si="2"/>
        <v>0</v>
      </c>
      <c r="B38" s="200">
        <f t="shared" si="3"/>
        <v>0</v>
      </c>
      <c r="C38" s="39">
        <f t="shared" si="4"/>
        <v>0</v>
      </c>
      <c r="D38" s="41">
        <f t="shared" si="5"/>
        <v>0</v>
      </c>
      <c r="E38" s="42">
        <f t="shared" si="6"/>
        <v>0</v>
      </c>
      <c r="F38" s="200">
        <f t="shared" si="7"/>
        <v>0</v>
      </c>
      <c r="G38" s="39">
        <f t="shared" si="8"/>
        <v>0</v>
      </c>
      <c r="H38" s="41">
        <f t="shared" si="9"/>
        <v>0</v>
      </c>
      <c r="I38" s="40">
        <f t="shared" si="10"/>
        <v>0</v>
      </c>
      <c r="J38" s="43">
        <f t="shared" si="11"/>
        <v>0</v>
      </c>
      <c r="K38" s="193"/>
      <c r="L38" s="35"/>
      <c r="M38" s="35"/>
      <c r="N38" s="35"/>
      <c r="O38" s="35"/>
      <c r="P38" s="36"/>
      <c r="Q38" s="285" t="str">
        <f>IFERROR(VLOOKUP(R38,種目コード!$C$1:$D$38,2,FALSE),"")</f>
        <v/>
      </c>
      <c r="R38" s="37"/>
      <c r="S38" s="38"/>
      <c r="T38" s="290" t="str">
        <f>IFERROR(VLOOKUP(U38,種目コード!$C$1:$D$38,2,FALSE),"")</f>
        <v/>
      </c>
      <c r="U38" s="37"/>
      <c r="V38" s="38"/>
      <c r="W38" s="39"/>
      <c r="X38" s="40"/>
      <c r="Y38" s="200"/>
      <c r="Z38" s="39"/>
      <c r="AA38" s="41"/>
      <c r="AB38" s="285" t="str">
        <f>IFERROR(VLOOKUP(AC38,種目コード!$E$1:$F$38,2,FALSE),"")</f>
        <v/>
      </c>
      <c r="AC38" s="283"/>
      <c r="AD38" s="38"/>
      <c r="AE38" s="290" t="str">
        <f>IFERROR(VLOOKUP(AF38,種目コード!$E$1:$F$38,2,FALSE),"")</f>
        <v/>
      </c>
      <c r="AF38" s="37"/>
      <c r="AG38" s="38"/>
      <c r="AH38" s="42"/>
      <c r="AI38" s="200"/>
      <c r="AJ38" s="39"/>
      <c r="AK38" s="41"/>
      <c r="AL38" s="40"/>
      <c r="AM38" s="43"/>
      <c r="AN38" s="43"/>
      <c r="AO38" s="346"/>
      <c r="AP38" s="356" t="s">
        <v>107</v>
      </c>
      <c r="AQ38" s="351" t="s">
        <v>133</v>
      </c>
      <c r="AR38" s="33">
        <v>1</v>
      </c>
      <c r="AS38" s="160" t="str">
        <f>IFERROR(VLOOKUP($AR38,$E$12:$O$91,8,FALSE),"")</f>
        <v/>
      </c>
      <c r="AT38" s="160" t="str">
        <f>IFERROR(VLOOKUP($AR38,$E$12:$O$91,9,FALSE),"")</f>
        <v/>
      </c>
      <c r="AU38" s="161" t="str">
        <f>IFERROR(VLOOKUP($AR38,$E$12:$O$91,10,FALSE),"")</f>
        <v/>
      </c>
      <c r="AV38" s="161" t="str">
        <f>IFERROR(VLOOKUP($AR38,$E$12:$O$91,11,FALSE),"")</f>
        <v/>
      </c>
      <c r="AW38" s="328"/>
    </row>
    <row r="39" spans="1:49" ht="12.75" customHeight="1">
      <c r="A39" s="40">
        <f t="shared" si="2"/>
        <v>0</v>
      </c>
      <c r="B39" s="200">
        <f t="shared" si="3"/>
        <v>0</v>
      </c>
      <c r="C39" s="39">
        <f t="shared" si="4"/>
        <v>0</v>
      </c>
      <c r="D39" s="41">
        <f t="shared" si="5"/>
        <v>0</v>
      </c>
      <c r="E39" s="42">
        <f t="shared" si="6"/>
        <v>0</v>
      </c>
      <c r="F39" s="200">
        <f t="shared" si="7"/>
        <v>0</v>
      </c>
      <c r="G39" s="39">
        <f t="shared" si="8"/>
        <v>0</v>
      </c>
      <c r="H39" s="41">
        <f t="shared" si="9"/>
        <v>0</v>
      </c>
      <c r="I39" s="40">
        <f t="shared" si="10"/>
        <v>0</v>
      </c>
      <c r="J39" s="43">
        <f t="shared" si="11"/>
        <v>0</v>
      </c>
      <c r="K39" s="193"/>
      <c r="L39" s="35"/>
      <c r="M39" s="35"/>
      <c r="N39" s="35"/>
      <c r="O39" s="35"/>
      <c r="P39" s="36"/>
      <c r="Q39" s="285" t="str">
        <f>IFERROR(VLOOKUP(R39,種目コード!$C$1:$D$38,2,FALSE),"")</f>
        <v/>
      </c>
      <c r="R39" s="37"/>
      <c r="S39" s="38"/>
      <c r="T39" s="290" t="str">
        <f>IFERROR(VLOOKUP(U39,種目コード!$C$1:$D$38,2,FALSE),"")</f>
        <v/>
      </c>
      <c r="U39" s="37"/>
      <c r="V39" s="38"/>
      <c r="W39" s="39"/>
      <c r="X39" s="40"/>
      <c r="Y39" s="200"/>
      <c r="Z39" s="39"/>
      <c r="AA39" s="41"/>
      <c r="AB39" s="285" t="str">
        <f>IFERROR(VLOOKUP(AC39,種目コード!$E$1:$F$38,2,FALSE),"")</f>
        <v/>
      </c>
      <c r="AC39" s="283"/>
      <c r="AD39" s="38"/>
      <c r="AE39" s="290" t="str">
        <f>IFERROR(VLOOKUP(AF39,種目コード!$E$1:$F$38,2,FALSE),"")</f>
        <v/>
      </c>
      <c r="AF39" s="37"/>
      <c r="AG39" s="38"/>
      <c r="AH39" s="42"/>
      <c r="AI39" s="200"/>
      <c r="AJ39" s="39"/>
      <c r="AK39" s="41"/>
      <c r="AL39" s="40"/>
      <c r="AM39" s="43"/>
      <c r="AN39" s="43"/>
      <c r="AO39" s="346"/>
      <c r="AP39" s="357"/>
      <c r="AQ39" s="352"/>
      <c r="AR39" s="45">
        <v>2</v>
      </c>
      <c r="AS39" s="162" t="str">
        <f t="shared" ref="AS39:AS43" si="28">IFERROR(VLOOKUP($AR39,$E$12:$O$91,8,FALSE),"")</f>
        <v/>
      </c>
      <c r="AT39" s="162" t="str">
        <f t="shared" ref="AT39:AT43" si="29">IFERROR(VLOOKUP($AR39,$E$12:$O$91,9,FALSE),"")</f>
        <v/>
      </c>
      <c r="AU39" s="163" t="str">
        <f t="shared" ref="AU39:AU43" si="30">IFERROR(VLOOKUP($AR39,$E$12:$O$91,10,FALSE),"")</f>
        <v/>
      </c>
      <c r="AV39" s="163" t="str">
        <f t="shared" ref="AV39:AV43" si="31">IFERROR(VLOOKUP($AR39,$E$12:$O$91,11,FALSE),"")</f>
        <v/>
      </c>
      <c r="AW39" s="46"/>
    </row>
    <row r="40" spans="1:49" ht="12.75" customHeight="1">
      <c r="A40" s="40">
        <f t="shared" si="2"/>
        <v>0</v>
      </c>
      <c r="B40" s="200">
        <f t="shared" si="3"/>
        <v>0</v>
      </c>
      <c r="C40" s="39">
        <f t="shared" si="4"/>
        <v>0</v>
      </c>
      <c r="D40" s="41">
        <f t="shared" si="5"/>
        <v>0</v>
      </c>
      <c r="E40" s="42">
        <f t="shared" si="6"/>
        <v>0</v>
      </c>
      <c r="F40" s="200">
        <f t="shared" si="7"/>
        <v>0</v>
      </c>
      <c r="G40" s="39">
        <f t="shared" si="8"/>
        <v>0</v>
      </c>
      <c r="H40" s="41">
        <f t="shared" si="9"/>
        <v>0</v>
      </c>
      <c r="I40" s="40">
        <f t="shared" si="10"/>
        <v>0</v>
      </c>
      <c r="J40" s="43">
        <f t="shared" si="11"/>
        <v>0</v>
      </c>
      <c r="K40" s="193"/>
      <c r="L40" s="35"/>
      <c r="M40" s="35"/>
      <c r="N40" s="35"/>
      <c r="O40" s="35"/>
      <c r="P40" s="36"/>
      <c r="Q40" s="285" t="str">
        <f>IFERROR(VLOOKUP(R40,種目コード!$C$1:$D$38,2,FALSE),"")</f>
        <v/>
      </c>
      <c r="R40" s="37"/>
      <c r="S40" s="38"/>
      <c r="T40" s="290" t="str">
        <f>IFERROR(VLOOKUP(U40,種目コード!$C$1:$D$38,2,FALSE),"")</f>
        <v/>
      </c>
      <c r="U40" s="37"/>
      <c r="V40" s="38"/>
      <c r="W40" s="39"/>
      <c r="X40" s="40"/>
      <c r="Y40" s="200"/>
      <c r="Z40" s="39"/>
      <c r="AA40" s="41"/>
      <c r="AB40" s="285" t="str">
        <f>IFERROR(VLOOKUP(AC40,種目コード!$E$1:$F$38,2,FALSE),"")</f>
        <v/>
      </c>
      <c r="AC40" s="283"/>
      <c r="AD40" s="38"/>
      <c r="AE40" s="290" t="str">
        <f>IFERROR(VLOOKUP(AF40,種目コード!$E$1:$F$38,2,FALSE),"")</f>
        <v/>
      </c>
      <c r="AF40" s="37"/>
      <c r="AG40" s="38"/>
      <c r="AH40" s="42"/>
      <c r="AI40" s="200"/>
      <c r="AJ40" s="39"/>
      <c r="AK40" s="41"/>
      <c r="AL40" s="40"/>
      <c r="AM40" s="43"/>
      <c r="AN40" s="43"/>
      <c r="AO40" s="346"/>
      <c r="AP40" s="357"/>
      <c r="AQ40" s="352"/>
      <c r="AR40" s="45">
        <v>3</v>
      </c>
      <c r="AS40" s="162" t="str">
        <f t="shared" si="28"/>
        <v/>
      </c>
      <c r="AT40" s="162" t="str">
        <f t="shared" si="29"/>
        <v/>
      </c>
      <c r="AU40" s="163" t="str">
        <f t="shared" si="30"/>
        <v/>
      </c>
      <c r="AV40" s="163" t="str">
        <f t="shared" si="31"/>
        <v/>
      </c>
      <c r="AW40" s="49"/>
    </row>
    <row r="41" spans="1:49" ht="12.75" customHeight="1">
      <c r="A41" s="55">
        <f t="shared" si="2"/>
        <v>0</v>
      </c>
      <c r="B41" s="201">
        <f t="shared" si="3"/>
        <v>0</v>
      </c>
      <c r="C41" s="54">
        <f t="shared" si="4"/>
        <v>0</v>
      </c>
      <c r="D41" s="56">
        <f t="shared" si="5"/>
        <v>0</v>
      </c>
      <c r="E41" s="57">
        <f t="shared" si="6"/>
        <v>0</v>
      </c>
      <c r="F41" s="201">
        <f t="shared" si="7"/>
        <v>0</v>
      </c>
      <c r="G41" s="54">
        <f t="shared" si="8"/>
        <v>0</v>
      </c>
      <c r="H41" s="56">
        <f t="shared" si="9"/>
        <v>0</v>
      </c>
      <c r="I41" s="55">
        <f t="shared" si="10"/>
        <v>0</v>
      </c>
      <c r="J41" s="58">
        <f t="shared" si="11"/>
        <v>0</v>
      </c>
      <c r="K41" s="195"/>
      <c r="L41" s="50"/>
      <c r="M41" s="50"/>
      <c r="N41" s="50"/>
      <c r="O41" s="50"/>
      <c r="P41" s="51"/>
      <c r="Q41" s="286" t="str">
        <f>IFERROR(VLOOKUP(R41,種目コード!$C$1:$D$38,2,FALSE),"")</f>
        <v/>
      </c>
      <c r="R41" s="52"/>
      <c r="S41" s="53"/>
      <c r="T41" s="291" t="str">
        <f>IFERROR(VLOOKUP(U41,種目コード!$C$1:$D$38,2,FALSE),"")</f>
        <v/>
      </c>
      <c r="U41" s="52"/>
      <c r="V41" s="53"/>
      <c r="W41" s="54"/>
      <c r="X41" s="55"/>
      <c r="Y41" s="201"/>
      <c r="Z41" s="54"/>
      <c r="AA41" s="56"/>
      <c r="AB41" s="286" t="str">
        <f>IFERROR(VLOOKUP(AC41,種目コード!$E$1:$F$38,2,FALSE),"")</f>
        <v/>
      </c>
      <c r="AC41" s="281"/>
      <c r="AD41" s="53"/>
      <c r="AE41" s="291" t="str">
        <f>IFERROR(VLOOKUP(AF41,種目コード!$E$1:$F$38,2,FALSE),"")</f>
        <v/>
      </c>
      <c r="AF41" s="52"/>
      <c r="AG41" s="53"/>
      <c r="AH41" s="57"/>
      <c r="AI41" s="201"/>
      <c r="AJ41" s="54"/>
      <c r="AK41" s="56"/>
      <c r="AL41" s="55"/>
      <c r="AM41" s="58"/>
      <c r="AN41" s="58"/>
      <c r="AO41" s="346"/>
      <c r="AP41" s="357"/>
      <c r="AQ41" s="352"/>
      <c r="AR41" s="45">
        <v>4</v>
      </c>
      <c r="AS41" s="162" t="str">
        <f t="shared" si="28"/>
        <v/>
      </c>
      <c r="AT41" s="162" t="str">
        <f t="shared" si="29"/>
        <v/>
      </c>
      <c r="AU41" s="163" t="str">
        <f t="shared" si="30"/>
        <v/>
      </c>
      <c r="AV41" s="163" t="str">
        <f t="shared" si="31"/>
        <v/>
      </c>
      <c r="AW41" s="49"/>
    </row>
    <row r="42" spans="1:49" ht="12.75" customHeight="1">
      <c r="A42" s="30">
        <f t="shared" si="2"/>
        <v>0</v>
      </c>
      <c r="B42" s="199">
        <f t="shared" si="3"/>
        <v>0</v>
      </c>
      <c r="C42" s="29">
        <f t="shared" si="4"/>
        <v>0</v>
      </c>
      <c r="D42" s="59">
        <f t="shared" si="5"/>
        <v>0</v>
      </c>
      <c r="E42" s="31">
        <f t="shared" si="6"/>
        <v>0</v>
      </c>
      <c r="F42" s="199">
        <f t="shared" si="7"/>
        <v>0</v>
      </c>
      <c r="G42" s="29">
        <f t="shared" si="8"/>
        <v>0</v>
      </c>
      <c r="H42" s="59">
        <f t="shared" si="9"/>
        <v>0</v>
      </c>
      <c r="I42" s="30">
        <f t="shared" si="10"/>
        <v>0</v>
      </c>
      <c r="J42" s="32">
        <f t="shared" si="11"/>
        <v>0</v>
      </c>
      <c r="K42" s="194"/>
      <c r="L42" s="25"/>
      <c r="M42" s="25"/>
      <c r="N42" s="25"/>
      <c r="O42" s="25"/>
      <c r="P42" s="26"/>
      <c r="Q42" s="284" t="str">
        <f>IFERROR(VLOOKUP(R42,種目コード!$C$1:$D$38,2,FALSE),"")</f>
        <v/>
      </c>
      <c r="R42" s="27"/>
      <c r="S42" s="28"/>
      <c r="T42" s="289" t="str">
        <f>IFERROR(VLOOKUP(U42,種目コード!$C$1:$D$38,2,FALSE),"")</f>
        <v/>
      </c>
      <c r="U42" s="27"/>
      <c r="V42" s="28"/>
      <c r="W42" s="29"/>
      <c r="X42" s="30"/>
      <c r="Y42" s="199"/>
      <c r="Z42" s="29"/>
      <c r="AA42" s="59"/>
      <c r="AB42" s="284" t="str">
        <f>IFERROR(VLOOKUP(AC42,種目コード!$E$1:$F$38,2,FALSE),"")</f>
        <v/>
      </c>
      <c r="AC42" s="282"/>
      <c r="AD42" s="28"/>
      <c r="AE42" s="289" t="str">
        <f>IFERROR(VLOOKUP(AF42,種目コード!$E$1:$F$38,2,FALSE),"")</f>
        <v/>
      </c>
      <c r="AF42" s="27"/>
      <c r="AG42" s="28"/>
      <c r="AH42" s="31"/>
      <c r="AI42" s="199"/>
      <c r="AJ42" s="29"/>
      <c r="AK42" s="59"/>
      <c r="AL42" s="30"/>
      <c r="AM42" s="32"/>
      <c r="AN42" s="32"/>
      <c r="AO42" s="346"/>
      <c r="AP42" s="357"/>
      <c r="AQ42" s="352"/>
      <c r="AR42" s="45">
        <v>5</v>
      </c>
      <c r="AS42" s="162" t="str">
        <f t="shared" si="28"/>
        <v/>
      </c>
      <c r="AT42" s="162" t="str">
        <f t="shared" si="29"/>
        <v/>
      </c>
      <c r="AU42" s="163" t="str">
        <f t="shared" si="30"/>
        <v/>
      </c>
      <c r="AV42" s="163" t="str">
        <f t="shared" si="31"/>
        <v/>
      </c>
      <c r="AW42" s="49"/>
    </row>
    <row r="43" spans="1:49" ht="12.75" customHeight="1" thickBot="1">
      <c r="A43" s="40">
        <f t="shared" si="2"/>
        <v>0</v>
      </c>
      <c r="B43" s="200">
        <f t="shared" si="3"/>
        <v>0</v>
      </c>
      <c r="C43" s="39">
        <f t="shared" si="4"/>
        <v>0</v>
      </c>
      <c r="D43" s="41">
        <f t="shared" si="5"/>
        <v>0</v>
      </c>
      <c r="E43" s="42">
        <f t="shared" si="6"/>
        <v>0</v>
      </c>
      <c r="F43" s="200">
        <f t="shared" si="7"/>
        <v>0</v>
      </c>
      <c r="G43" s="39">
        <f t="shared" si="8"/>
        <v>0</v>
      </c>
      <c r="H43" s="41">
        <f t="shared" si="9"/>
        <v>0</v>
      </c>
      <c r="I43" s="40">
        <f t="shared" si="10"/>
        <v>0</v>
      </c>
      <c r="J43" s="43">
        <f t="shared" si="11"/>
        <v>0</v>
      </c>
      <c r="K43" s="193"/>
      <c r="L43" s="35"/>
      <c r="M43" s="35"/>
      <c r="N43" s="35"/>
      <c r="O43" s="35"/>
      <c r="P43" s="36"/>
      <c r="Q43" s="285" t="str">
        <f>IFERROR(VLOOKUP(R43,種目コード!$C$1:$D$38,2,FALSE),"")</f>
        <v/>
      </c>
      <c r="R43" s="37"/>
      <c r="S43" s="38"/>
      <c r="T43" s="290" t="str">
        <f>IFERROR(VLOOKUP(U43,種目コード!$C$1:$D$38,2,FALSE),"")</f>
        <v/>
      </c>
      <c r="U43" s="37"/>
      <c r="V43" s="38"/>
      <c r="W43" s="39"/>
      <c r="X43" s="40"/>
      <c r="Y43" s="200"/>
      <c r="Z43" s="39"/>
      <c r="AA43" s="41"/>
      <c r="AB43" s="285" t="str">
        <f>IFERROR(VLOOKUP(AC43,種目コード!$E$1:$F$38,2,FALSE),"")</f>
        <v/>
      </c>
      <c r="AC43" s="283"/>
      <c r="AD43" s="38"/>
      <c r="AE43" s="290" t="str">
        <f>IFERROR(VLOOKUP(AF43,種目コード!$E$1:$F$38,2,FALSE),"")</f>
        <v/>
      </c>
      <c r="AF43" s="37"/>
      <c r="AG43" s="38"/>
      <c r="AH43" s="42"/>
      <c r="AI43" s="200"/>
      <c r="AJ43" s="39"/>
      <c r="AK43" s="41"/>
      <c r="AL43" s="40"/>
      <c r="AM43" s="43"/>
      <c r="AN43" s="43"/>
      <c r="AO43" s="346"/>
      <c r="AP43" s="357"/>
      <c r="AQ43" s="353"/>
      <c r="AR43" s="61">
        <v>6</v>
      </c>
      <c r="AS43" s="164" t="str">
        <f t="shared" si="28"/>
        <v/>
      </c>
      <c r="AT43" s="164" t="str">
        <f t="shared" si="29"/>
        <v/>
      </c>
      <c r="AU43" s="165" t="str">
        <f t="shared" si="30"/>
        <v/>
      </c>
      <c r="AV43" s="165" t="str">
        <f t="shared" si="31"/>
        <v/>
      </c>
      <c r="AW43" s="62"/>
    </row>
    <row r="44" spans="1:49" ht="12.75" customHeight="1" thickTop="1">
      <c r="A44" s="40">
        <f t="shared" ref="A44:A75" si="32">X44</f>
        <v>0</v>
      </c>
      <c r="B44" s="200">
        <f t="shared" ref="B44:B75" si="33">Y44</f>
        <v>0</v>
      </c>
      <c r="C44" s="39">
        <f t="shared" ref="C44:C75" si="34">Z44</f>
        <v>0</v>
      </c>
      <c r="D44" s="41">
        <f t="shared" ref="D44:D75" si="35">AA44</f>
        <v>0</v>
      </c>
      <c r="E44" s="42">
        <f t="shared" ref="E44:E75" si="36">AH44</f>
        <v>0</v>
      </c>
      <c r="F44" s="200">
        <f t="shared" ref="F44:F75" si="37">AI44</f>
        <v>0</v>
      </c>
      <c r="G44" s="39">
        <f t="shared" ref="G44:G75" si="38">AJ44</f>
        <v>0</v>
      </c>
      <c r="H44" s="41">
        <f t="shared" ref="H44:H75" si="39">AK44</f>
        <v>0</v>
      </c>
      <c r="I44" s="40">
        <f t="shared" ref="I44:I75" si="40">AL44</f>
        <v>0</v>
      </c>
      <c r="J44" s="43">
        <f t="shared" ref="J44:J75" si="41">AM44</f>
        <v>0</v>
      </c>
      <c r="K44" s="193"/>
      <c r="L44" s="35"/>
      <c r="M44" s="35"/>
      <c r="N44" s="35"/>
      <c r="O44" s="35"/>
      <c r="P44" s="36"/>
      <c r="Q44" s="285" t="str">
        <f>IFERROR(VLOOKUP(R44,種目コード!$C$1:$D$38,2,FALSE),"")</f>
        <v/>
      </c>
      <c r="R44" s="37"/>
      <c r="S44" s="38"/>
      <c r="T44" s="290" t="str">
        <f>IFERROR(VLOOKUP(U44,種目コード!$C$1:$D$38,2,FALSE),"")</f>
        <v/>
      </c>
      <c r="U44" s="37"/>
      <c r="V44" s="38"/>
      <c r="W44" s="39"/>
      <c r="X44" s="40"/>
      <c r="Y44" s="200"/>
      <c r="Z44" s="39"/>
      <c r="AA44" s="41"/>
      <c r="AB44" s="285" t="str">
        <f>IFERROR(VLOOKUP(AC44,種目コード!$E$1:$F$38,2,FALSE),"")</f>
        <v/>
      </c>
      <c r="AC44" s="283"/>
      <c r="AD44" s="38"/>
      <c r="AE44" s="290" t="str">
        <f>IFERROR(VLOOKUP(AF44,種目コード!$E$1:$F$38,2,FALSE),"")</f>
        <v/>
      </c>
      <c r="AF44" s="37"/>
      <c r="AG44" s="38"/>
      <c r="AH44" s="42"/>
      <c r="AI44" s="200"/>
      <c r="AJ44" s="39"/>
      <c r="AK44" s="41"/>
      <c r="AL44" s="40"/>
      <c r="AM44" s="43"/>
      <c r="AN44" s="43"/>
      <c r="AO44" s="346"/>
      <c r="AP44" s="357"/>
      <c r="AQ44" s="352" t="s">
        <v>135</v>
      </c>
      <c r="AR44" s="33">
        <v>1</v>
      </c>
      <c r="AS44" s="160" t="str">
        <f>IFERROR(VLOOKUP($AR44,$F$12:$O$91,7,FALSE),"")</f>
        <v/>
      </c>
      <c r="AT44" s="160" t="str">
        <f>IFERROR(VLOOKUP($AR44,$F$12:$O$91,8,FALSE),"")</f>
        <v/>
      </c>
      <c r="AU44" s="161" t="str">
        <f>IFERROR(VLOOKUP($AR44,$F$12:$O$91,9,FALSE),"")</f>
        <v/>
      </c>
      <c r="AV44" s="161" t="str">
        <f>IFERROR(VLOOKUP($AR44,$F$12:$O$91,10,FALSE),"")</f>
        <v/>
      </c>
      <c r="AW44" s="328"/>
    </row>
    <row r="45" spans="1:49" ht="12.75" customHeight="1">
      <c r="A45" s="40">
        <f t="shared" si="32"/>
        <v>0</v>
      </c>
      <c r="B45" s="200">
        <f t="shared" si="33"/>
        <v>0</v>
      </c>
      <c r="C45" s="39">
        <f t="shared" si="34"/>
        <v>0</v>
      </c>
      <c r="D45" s="41">
        <f t="shared" si="35"/>
        <v>0</v>
      </c>
      <c r="E45" s="42">
        <f t="shared" si="36"/>
        <v>0</v>
      </c>
      <c r="F45" s="200">
        <f t="shared" si="37"/>
        <v>0</v>
      </c>
      <c r="G45" s="39">
        <f t="shared" si="38"/>
        <v>0</v>
      </c>
      <c r="H45" s="41">
        <f t="shared" si="39"/>
        <v>0</v>
      </c>
      <c r="I45" s="40">
        <f t="shared" si="40"/>
        <v>0</v>
      </c>
      <c r="J45" s="43">
        <f t="shared" si="41"/>
        <v>0</v>
      </c>
      <c r="K45" s="193"/>
      <c r="L45" s="35"/>
      <c r="M45" s="35"/>
      <c r="N45" s="35"/>
      <c r="O45" s="35"/>
      <c r="P45" s="36"/>
      <c r="Q45" s="285" t="str">
        <f>IFERROR(VLOOKUP(R45,種目コード!$C$1:$D$38,2,FALSE),"")</f>
        <v/>
      </c>
      <c r="R45" s="37"/>
      <c r="S45" s="38"/>
      <c r="T45" s="290" t="str">
        <f>IFERROR(VLOOKUP(U45,種目コード!$C$1:$D$38,2,FALSE),"")</f>
        <v/>
      </c>
      <c r="U45" s="37"/>
      <c r="V45" s="38"/>
      <c r="W45" s="39"/>
      <c r="X45" s="40"/>
      <c r="Y45" s="200"/>
      <c r="Z45" s="39"/>
      <c r="AA45" s="41"/>
      <c r="AB45" s="285" t="str">
        <f>IFERROR(VLOOKUP(AC45,種目コード!$E$1:$F$38,2,FALSE),"")</f>
        <v/>
      </c>
      <c r="AC45" s="283"/>
      <c r="AD45" s="38"/>
      <c r="AE45" s="290" t="str">
        <f>IFERROR(VLOOKUP(AF45,種目コード!$E$1:$F$38,2,FALSE),"")</f>
        <v/>
      </c>
      <c r="AF45" s="37"/>
      <c r="AG45" s="38"/>
      <c r="AH45" s="42"/>
      <c r="AI45" s="200"/>
      <c r="AJ45" s="39"/>
      <c r="AK45" s="41"/>
      <c r="AL45" s="40"/>
      <c r="AM45" s="43"/>
      <c r="AN45" s="43"/>
      <c r="AO45" s="346"/>
      <c r="AP45" s="357"/>
      <c r="AQ45" s="352"/>
      <c r="AR45" s="45">
        <v>2</v>
      </c>
      <c r="AS45" s="162" t="str">
        <f t="shared" ref="AS45:AS49" si="42">IFERROR(VLOOKUP($AR45,$F$12:$O$91,7,FALSE),"")</f>
        <v/>
      </c>
      <c r="AT45" s="162" t="str">
        <f t="shared" ref="AT45:AT49" si="43">IFERROR(VLOOKUP($AR45,$F$12:$O$91,8,FALSE),"")</f>
        <v/>
      </c>
      <c r="AU45" s="163" t="str">
        <f t="shared" ref="AU45:AU49" si="44">IFERROR(VLOOKUP($AR45,$F$12:$O$91,9,FALSE),"")</f>
        <v/>
      </c>
      <c r="AV45" s="163" t="str">
        <f t="shared" ref="AV45:AV49" si="45">IFERROR(VLOOKUP($AR45,$F$12:$O$91,10,FALSE),"")</f>
        <v/>
      </c>
      <c r="AW45" s="46"/>
    </row>
    <row r="46" spans="1:49" ht="12.75" customHeight="1">
      <c r="A46" s="55">
        <f t="shared" si="32"/>
        <v>0</v>
      </c>
      <c r="B46" s="201">
        <f t="shared" si="33"/>
        <v>0</v>
      </c>
      <c r="C46" s="54">
        <f t="shared" si="34"/>
        <v>0</v>
      </c>
      <c r="D46" s="56">
        <f t="shared" si="35"/>
        <v>0</v>
      </c>
      <c r="E46" s="57">
        <f t="shared" si="36"/>
        <v>0</v>
      </c>
      <c r="F46" s="201">
        <f t="shared" si="37"/>
        <v>0</v>
      </c>
      <c r="G46" s="54">
        <f t="shared" si="38"/>
        <v>0</v>
      </c>
      <c r="H46" s="56">
        <f t="shared" si="39"/>
        <v>0</v>
      </c>
      <c r="I46" s="55">
        <f t="shared" si="40"/>
        <v>0</v>
      </c>
      <c r="J46" s="58">
        <f t="shared" si="41"/>
        <v>0</v>
      </c>
      <c r="K46" s="195"/>
      <c r="L46" s="50"/>
      <c r="M46" s="50"/>
      <c r="N46" s="50"/>
      <c r="O46" s="50"/>
      <c r="P46" s="51"/>
      <c r="Q46" s="286" t="str">
        <f>IFERROR(VLOOKUP(R46,種目コード!$C$1:$D$38,2,FALSE),"")</f>
        <v/>
      </c>
      <c r="R46" s="52"/>
      <c r="S46" s="53"/>
      <c r="T46" s="291" t="str">
        <f>IFERROR(VLOOKUP(U46,種目コード!$C$1:$D$38,2,FALSE),"")</f>
        <v/>
      </c>
      <c r="U46" s="52"/>
      <c r="V46" s="53"/>
      <c r="W46" s="54"/>
      <c r="X46" s="55"/>
      <c r="Y46" s="201"/>
      <c r="Z46" s="54"/>
      <c r="AA46" s="56"/>
      <c r="AB46" s="286" t="str">
        <f>IFERROR(VLOOKUP(AC46,種目コード!$E$1:$F$38,2,FALSE),"")</f>
        <v/>
      </c>
      <c r="AC46" s="281"/>
      <c r="AD46" s="53"/>
      <c r="AE46" s="291" t="str">
        <f>IFERROR(VLOOKUP(AF46,種目コード!$E$1:$F$38,2,FALSE),"")</f>
        <v/>
      </c>
      <c r="AF46" s="52"/>
      <c r="AG46" s="53"/>
      <c r="AH46" s="57"/>
      <c r="AI46" s="201"/>
      <c r="AJ46" s="54"/>
      <c r="AK46" s="56"/>
      <c r="AL46" s="55"/>
      <c r="AM46" s="58"/>
      <c r="AN46" s="58"/>
      <c r="AO46" s="346"/>
      <c r="AP46" s="357"/>
      <c r="AQ46" s="352"/>
      <c r="AR46" s="45">
        <v>3</v>
      </c>
      <c r="AS46" s="162" t="str">
        <f t="shared" si="42"/>
        <v/>
      </c>
      <c r="AT46" s="162" t="str">
        <f t="shared" si="43"/>
        <v/>
      </c>
      <c r="AU46" s="163" t="str">
        <f t="shared" si="44"/>
        <v/>
      </c>
      <c r="AV46" s="163" t="str">
        <f t="shared" si="45"/>
        <v/>
      </c>
      <c r="AW46" s="49"/>
    </row>
    <row r="47" spans="1:49" ht="12.75" customHeight="1">
      <c r="A47" s="30">
        <f t="shared" si="32"/>
        <v>0</v>
      </c>
      <c r="B47" s="199">
        <f t="shared" si="33"/>
        <v>0</v>
      </c>
      <c r="C47" s="29">
        <f t="shared" si="34"/>
        <v>0</v>
      </c>
      <c r="D47" s="59">
        <f t="shared" si="35"/>
        <v>0</v>
      </c>
      <c r="E47" s="31">
        <f t="shared" si="36"/>
        <v>0</v>
      </c>
      <c r="F47" s="199">
        <f t="shared" si="37"/>
        <v>0</v>
      </c>
      <c r="G47" s="29">
        <f t="shared" si="38"/>
        <v>0</v>
      </c>
      <c r="H47" s="59">
        <f t="shared" si="39"/>
        <v>0</v>
      </c>
      <c r="I47" s="30">
        <f t="shared" si="40"/>
        <v>0</v>
      </c>
      <c r="J47" s="32">
        <f t="shared" si="41"/>
        <v>0</v>
      </c>
      <c r="K47" s="194"/>
      <c r="L47" s="25"/>
      <c r="M47" s="25"/>
      <c r="N47" s="25"/>
      <c r="O47" s="25"/>
      <c r="P47" s="26"/>
      <c r="Q47" s="284" t="str">
        <f>IFERROR(VLOOKUP(R47,種目コード!$C$1:$D$38,2,FALSE),"")</f>
        <v/>
      </c>
      <c r="R47" s="27"/>
      <c r="S47" s="28"/>
      <c r="T47" s="289" t="str">
        <f>IFERROR(VLOOKUP(U47,種目コード!$C$1:$D$38,2,FALSE),"")</f>
        <v/>
      </c>
      <c r="U47" s="27"/>
      <c r="V47" s="28"/>
      <c r="W47" s="29"/>
      <c r="X47" s="30"/>
      <c r="Y47" s="199"/>
      <c r="Z47" s="29"/>
      <c r="AA47" s="59"/>
      <c r="AB47" s="284" t="str">
        <f>IFERROR(VLOOKUP(AC47,種目コード!$E$1:$F$38,2,FALSE),"")</f>
        <v/>
      </c>
      <c r="AC47" s="27"/>
      <c r="AD47" s="28"/>
      <c r="AE47" s="289" t="str">
        <f>IFERROR(VLOOKUP(AF47,種目コード!$E$1:$F$38,2,FALSE),"")</f>
        <v/>
      </c>
      <c r="AF47" s="27"/>
      <c r="AG47" s="28"/>
      <c r="AH47" s="31"/>
      <c r="AI47" s="199"/>
      <c r="AJ47" s="29"/>
      <c r="AK47" s="59"/>
      <c r="AL47" s="30"/>
      <c r="AM47" s="32"/>
      <c r="AN47" s="32"/>
      <c r="AO47" s="346"/>
      <c r="AP47" s="357"/>
      <c r="AQ47" s="352"/>
      <c r="AR47" s="45">
        <v>4</v>
      </c>
      <c r="AS47" s="162" t="str">
        <f t="shared" si="42"/>
        <v/>
      </c>
      <c r="AT47" s="162" t="str">
        <f t="shared" si="43"/>
        <v/>
      </c>
      <c r="AU47" s="163" t="str">
        <f t="shared" si="44"/>
        <v/>
      </c>
      <c r="AV47" s="163" t="str">
        <f t="shared" si="45"/>
        <v/>
      </c>
      <c r="AW47" s="49"/>
    </row>
    <row r="48" spans="1:49" ht="12.75" customHeight="1">
      <c r="A48" s="40">
        <f t="shared" si="32"/>
        <v>0</v>
      </c>
      <c r="B48" s="200">
        <f t="shared" si="33"/>
        <v>0</v>
      </c>
      <c r="C48" s="39">
        <f t="shared" si="34"/>
        <v>0</v>
      </c>
      <c r="D48" s="41">
        <f t="shared" si="35"/>
        <v>0</v>
      </c>
      <c r="E48" s="42">
        <f t="shared" si="36"/>
        <v>0</v>
      </c>
      <c r="F48" s="200">
        <f t="shared" si="37"/>
        <v>0</v>
      </c>
      <c r="G48" s="39">
        <f t="shared" si="38"/>
        <v>0</v>
      </c>
      <c r="H48" s="41">
        <f t="shared" si="39"/>
        <v>0</v>
      </c>
      <c r="I48" s="40">
        <f t="shared" si="40"/>
        <v>0</v>
      </c>
      <c r="J48" s="43">
        <f t="shared" si="41"/>
        <v>0</v>
      </c>
      <c r="K48" s="193"/>
      <c r="L48" s="35"/>
      <c r="M48" s="35"/>
      <c r="N48" s="35"/>
      <c r="O48" s="35"/>
      <c r="P48" s="36"/>
      <c r="Q48" s="285" t="str">
        <f>IFERROR(VLOOKUP(R48,種目コード!$C$1:$D$38,2,FALSE),"")</f>
        <v/>
      </c>
      <c r="R48" s="37"/>
      <c r="S48" s="38"/>
      <c r="T48" s="290" t="str">
        <f>IFERROR(VLOOKUP(U48,種目コード!$C$1:$D$38,2,FALSE),"")</f>
        <v/>
      </c>
      <c r="U48" s="37"/>
      <c r="V48" s="38"/>
      <c r="W48" s="39"/>
      <c r="X48" s="40"/>
      <c r="Y48" s="200"/>
      <c r="Z48" s="39"/>
      <c r="AA48" s="41"/>
      <c r="AB48" s="285" t="str">
        <f>IFERROR(VLOOKUP(AC48,種目コード!$E$1:$F$38,2,FALSE),"")</f>
        <v/>
      </c>
      <c r="AC48" s="37"/>
      <c r="AD48" s="38"/>
      <c r="AE48" s="290" t="str">
        <f>IFERROR(VLOOKUP(AF48,種目コード!$E$1:$F$38,2,FALSE),"")</f>
        <v/>
      </c>
      <c r="AF48" s="37"/>
      <c r="AG48" s="38"/>
      <c r="AH48" s="42"/>
      <c r="AI48" s="200"/>
      <c r="AJ48" s="39"/>
      <c r="AK48" s="41"/>
      <c r="AL48" s="40"/>
      <c r="AM48" s="43"/>
      <c r="AN48" s="43"/>
      <c r="AO48" s="346"/>
      <c r="AP48" s="357"/>
      <c r="AQ48" s="352"/>
      <c r="AR48" s="45">
        <v>5</v>
      </c>
      <c r="AS48" s="162" t="str">
        <f t="shared" si="42"/>
        <v/>
      </c>
      <c r="AT48" s="162" t="str">
        <f t="shared" si="43"/>
        <v/>
      </c>
      <c r="AU48" s="163" t="str">
        <f t="shared" si="44"/>
        <v/>
      </c>
      <c r="AV48" s="163" t="str">
        <f t="shared" si="45"/>
        <v/>
      </c>
      <c r="AW48" s="49"/>
    </row>
    <row r="49" spans="1:49" ht="12.75" customHeight="1" thickBot="1">
      <c r="A49" s="40">
        <f t="shared" si="32"/>
        <v>0</v>
      </c>
      <c r="B49" s="200">
        <f t="shared" si="33"/>
        <v>0</v>
      </c>
      <c r="C49" s="39">
        <f t="shared" si="34"/>
        <v>0</v>
      </c>
      <c r="D49" s="41">
        <f t="shared" si="35"/>
        <v>0</v>
      </c>
      <c r="E49" s="42">
        <f t="shared" si="36"/>
        <v>0</v>
      </c>
      <c r="F49" s="200">
        <f t="shared" si="37"/>
        <v>0</v>
      </c>
      <c r="G49" s="39">
        <f t="shared" si="38"/>
        <v>0</v>
      </c>
      <c r="H49" s="41">
        <f t="shared" si="39"/>
        <v>0</v>
      </c>
      <c r="I49" s="40">
        <f t="shared" si="40"/>
        <v>0</v>
      </c>
      <c r="J49" s="43">
        <f t="shared" si="41"/>
        <v>0</v>
      </c>
      <c r="K49" s="193"/>
      <c r="L49" s="35"/>
      <c r="M49" s="35"/>
      <c r="N49" s="35"/>
      <c r="O49" s="35"/>
      <c r="P49" s="36"/>
      <c r="Q49" s="285" t="str">
        <f>IFERROR(VLOOKUP(R49,種目コード!$C$1:$D$38,2,FALSE),"")</f>
        <v/>
      </c>
      <c r="R49" s="37"/>
      <c r="S49" s="38"/>
      <c r="T49" s="290" t="str">
        <f>IFERROR(VLOOKUP(U49,種目コード!$C$1:$D$38,2,FALSE),"")</f>
        <v/>
      </c>
      <c r="U49" s="37"/>
      <c r="V49" s="38"/>
      <c r="W49" s="39"/>
      <c r="X49" s="40"/>
      <c r="Y49" s="200"/>
      <c r="Z49" s="39"/>
      <c r="AA49" s="41"/>
      <c r="AB49" s="285" t="str">
        <f>IFERROR(VLOOKUP(AC49,種目コード!$E$1:$F$38,2,FALSE),"")</f>
        <v/>
      </c>
      <c r="AC49" s="37"/>
      <c r="AD49" s="38"/>
      <c r="AE49" s="290" t="str">
        <f>IFERROR(VLOOKUP(AF49,種目コード!$E$1:$F$38,2,FALSE),"")</f>
        <v/>
      </c>
      <c r="AF49" s="37"/>
      <c r="AG49" s="38"/>
      <c r="AH49" s="42"/>
      <c r="AI49" s="200"/>
      <c r="AJ49" s="39"/>
      <c r="AK49" s="41"/>
      <c r="AL49" s="40"/>
      <c r="AM49" s="43"/>
      <c r="AN49" s="43"/>
      <c r="AO49" s="346"/>
      <c r="AP49" s="358"/>
      <c r="AQ49" s="354"/>
      <c r="AR49" s="65">
        <v>6</v>
      </c>
      <c r="AS49" s="166" t="str">
        <f t="shared" si="42"/>
        <v/>
      </c>
      <c r="AT49" s="166" t="str">
        <f t="shared" si="43"/>
        <v/>
      </c>
      <c r="AU49" s="167" t="str">
        <f t="shared" si="44"/>
        <v/>
      </c>
      <c r="AV49" s="167" t="str">
        <f t="shared" si="45"/>
        <v/>
      </c>
      <c r="AW49" s="66"/>
    </row>
    <row r="50" spans="1:49" ht="12.75" customHeight="1">
      <c r="A50" s="40">
        <f t="shared" si="32"/>
        <v>0</v>
      </c>
      <c r="B50" s="200">
        <f t="shared" si="33"/>
        <v>0</v>
      </c>
      <c r="C50" s="39">
        <f t="shared" si="34"/>
        <v>0</v>
      </c>
      <c r="D50" s="41">
        <f t="shared" si="35"/>
        <v>0</v>
      </c>
      <c r="E50" s="42">
        <f t="shared" si="36"/>
        <v>0</v>
      </c>
      <c r="F50" s="200">
        <f t="shared" si="37"/>
        <v>0</v>
      </c>
      <c r="G50" s="39">
        <f t="shared" si="38"/>
        <v>0</v>
      </c>
      <c r="H50" s="41">
        <f t="shared" si="39"/>
        <v>0</v>
      </c>
      <c r="I50" s="40">
        <f t="shared" si="40"/>
        <v>0</v>
      </c>
      <c r="J50" s="43">
        <f t="shared" si="41"/>
        <v>0</v>
      </c>
      <c r="K50" s="193"/>
      <c r="L50" s="35"/>
      <c r="M50" s="35"/>
      <c r="N50" s="35"/>
      <c r="O50" s="35"/>
      <c r="P50" s="36"/>
      <c r="Q50" s="285" t="str">
        <f>IFERROR(VLOOKUP(R50,種目コード!$C$1:$D$38,2,FALSE),"")</f>
        <v/>
      </c>
      <c r="R50" s="37"/>
      <c r="S50" s="38"/>
      <c r="T50" s="290" t="str">
        <f>IFERROR(VLOOKUP(U50,種目コード!$C$1:$D$38,2,FALSE),"")</f>
        <v/>
      </c>
      <c r="U50" s="37"/>
      <c r="V50" s="38"/>
      <c r="W50" s="39"/>
      <c r="X50" s="40"/>
      <c r="Y50" s="200"/>
      <c r="Z50" s="39"/>
      <c r="AA50" s="41"/>
      <c r="AB50" s="285" t="str">
        <f>IFERROR(VLOOKUP(AC50,種目コード!$E$1:$F$38,2,FALSE),"")</f>
        <v/>
      </c>
      <c r="AC50" s="37"/>
      <c r="AD50" s="38"/>
      <c r="AE50" s="290" t="str">
        <f>IFERROR(VLOOKUP(AF50,種目コード!$E$1:$F$38,2,FALSE),"")</f>
        <v/>
      </c>
      <c r="AF50" s="37"/>
      <c r="AG50" s="38"/>
      <c r="AH50" s="42"/>
      <c r="AI50" s="200"/>
      <c r="AJ50" s="39"/>
      <c r="AK50" s="41"/>
      <c r="AL50" s="40"/>
      <c r="AM50" s="43"/>
      <c r="AN50" s="43"/>
      <c r="AO50" s="346"/>
      <c r="AP50" s="357" t="s">
        <v>108</v>
      </c>
      <c r="AQ50" s="355" t="s">
        <v>133</v>
      </c>
      <c r="AR50" s="33">
        <v>1</v>
      </c>
      <c r="AS50" s="160" t="str">
        <f>IFERROR(VLOOKUP($AR50,$G$12:$O$91,6,FALSE),"")</f>
        <v/>
      </c>
      <c r="AT50" s="160" t="str">
        <f>IFERROR(VLOOKUP($AR50,$G$12:$O$91,7,FALSE),"")</f>
        <v/>
      </c>
      <c r="AU50" s="161" t="str">
        <f>IFERROR(VLOOKUP($AR50,$G$12:$O$91,8,FALSE),"")</f>
        <v/>
      </c>
      <c r="AV50" s="161" t="str">
        <f>IFERROR(VLOOKUP($AR50,$G$12:$O$91,9,FALSE),"")</f>
        <v/>
      </c>
      <c r="AW50" s="328"/>
    </row>
    <row r="51" spans="1:49" ht="12.75" customHeight="1">
      <c r="A51" s="55">
        <f t="shared" si="32"/>
        <v>0</v>
      </c>
      <c r="B51" s="201">
        <f t="shared" si="33"/>
        <v>0</v>
      </c>
      <c r="C51" s="54">
        <f t="shared" si="34"/>
        <v>0</v>
      </c>
      <c r="D51" s="56">
        <f t="shared" si="35"/>
        <v>0</v>
      </c>
      <c r="E51" s="57">
        <f t="shared" si="36"/>
        <v>0</v>
      </c>
      <c r="F51" s="201">
        <f t="shared" si="37"/>
        <v>0</v>
      </c>
      <c r="G51" s="54">
        <f t="shared" si="38"/>
        <v>0</v>
      </c>
      <c r="H51" s="56">
        <f t="shared" si="39"/>
        <v>0</v>
      </c>
      <c r="I51" s="55">
        <f t="shared" si="40"/>
        <v>0</v>
      </c>
      <c r="J51" s="58">
        <f t="shared" si="41"/>
        <v>0</v>
      </c>
      <c r="K51" s="195"/>
      <c r="L51" s="50"/>
      <c r="M51" s="50"/>
      <c r="N51" s="50"/>
      <c r="O51" s="50"/>
      <c r="P51" s="51"/>
      <c r="Q51" s="286" t="str">
        <f>IFERROR(VLOOKUP(R51,種目コード!$C$1:$D$38,2,FALSE),"")</f>
        <v/>
      </c>
      <c r="R51" s="52"/>
      <c r="S51" s="53"/>
      <c r="T51" s="291" t="str">
        <f>IFERROR(VLOOKUP(U51,種目コード!$C$1:$D$38,2,FALSE),"")</f>
        <v/>
      </c>
      <c r="U51" s="52"/>
      <c r="V51" s="53"/>
      <c r="W51" s="54"/>
      <c r="X51" s="55"/>
      <c r="Y51" s="201"/>
      <c r="Z51" s="54"/>
      <c r="AA51" s="56"/>
      <c r="AB51" s="286" t="str">
        <f>IFERROR(VLOOKUP(AC51,種目コード!$E$1:$F$38,2,FALSE),"")</f>
        <v/>
      </c>
      <c r="AC51" s="52"/>
      <c r="AD51" s="53"/>
      <c r="AE51" s="291" t="str">
        <f>IFERROR(VLOOKUP(AF51,種目コード!$E$1:$F$38,2,FALSE),"")</f>
        <v/>
      </c>
      <c r="AF51" s="52"/>
      <c r="AG51" s="53"/>
      <c r="AH51" s="57"/>
      <c r="AI51" s="201"/>
      <c r="AJ51" s="54"/>
      <c r="AK51" s="56"/>
      <c r="AL51" s="55"/>
      <c r="AM51" s="58"/>
      <c r="AN51" s="58"/>
      <c r="AO51" s="346"/>
      <c r="AP51" s="357"/>
      <c r="AQ51" s="352"/>
      <c r="AR51" s="45">
        <v>2</v>
      </c>
      <c r="AS51" s="162" t="str">
        <f t="shared" ref="AS51:AS55" si="46">IFERROR(VLOOKUP($AR51,$G$12:$O$91,6,FALSE),"")</f>
        <v/>
      </c>
      <c r="AT51" s="162" t="str">
        <f t="shared" ref="AT51:AT55" si="47">IFERROR(VLOOKUP($AR51,$G$12:$O$91,7,FALSE),"")</f>
        <v/>
      </c>
      <c r="AU51" s="163" t="str">
        <f t="shared" ref="AU51:AU55" si="48">IFERROR(VLOOKUP($AR51,$G$12:$O$91,8,FALSE),"")</f>
        <v/>
      </c>
      <c r="AV51" s="163" t="str">
        <f t="shared" ref="AV51:AV55" si="49">IFERROR(VLOOKUP($AR51,$G$12:$O$91,9,FALSE),"")</f>
        <v/>
      </c>
      <c r="AW51" s="46"/>
    </row>
    <row r="52" spans="1:49" ht="12.75" customHeight="1">
      <c r="A52" s="30">
        <f t="shared" si="32"/>
        <v>0</v>
      </c>
      <c r="B52" s="199">
        <f t="shared" si="33"/>
        <v>0</v>
      </c>
      <c r="C52" s="29">
        <f t="shared" si="34"/>
        <v>0</v>
      </c>
      <c r="D52" s="59">
        <f t="shared" si="35"/>
        <v>0</v>
      </c>
      <c r="E52" s="31">
        <f t="shared" si="36"/>
        <v>0</v>
      </c>
      <c r="F52" s="199">
        <f t="shared" si="37"/>
        <v>0</v>
      </c>
      <c r="G52" s="29">
        <f t="shared" si="38"/>
        <v>0</v>
      </c>
      <c r="H52" s="59">
        <f t="shared" si="39"/>
        <v>0</v>
      </c>
      <c r="I52" s="30">
        <f t="shared" si="40"/>
        <v>0</v>
      </c>
      <c r="J52" s="32">
        <f t="shared" si="41"/>
        <v>0</v>
      </c>
      <c r="K52" s="194"/>
      <c r="L52" s="25"/>
      <c r="M52" s="25"/>
      <c r="N52" s="25"/>
      <c r="O52" s="25"/>
      <c r="P52" s="26"/>
      <c r="Q52" s="284" t="str">
        <f>IFERROR(VLOOKUP(R52,種目コード!$C$1:$D$38,2,FALSE),"")</f>
        <v/>
      </c>
      <c r="R52" s="27"/>
      <c r="S52" s="28"/>
      <c r="T52" s="289" t="str">
        <f>IFERROR(VLOOKUP(U52,種目コード!$C$1:$D$38,2,FALSE),"")</f>
        <v/>
      </c>
      <c r="U52" s="27"/>
      <c r="V52" s="28"/>
      <c r="W52" s="29"/>
      <c r="X52" s="30"/>
      <c r="Y52" s="199"/>
      <c r="Z52" s="29"/>
      <c r="AA52" s="59"/>
      <c r="AB52" s="284" t="str">
        <f>IFERROR(VLOOKUP(AC52,種目コード!$E$1:$F$38,2,FALSE),"")</f>
        <v/>
      </c>
      <c r="AC52" s="27"/>
      <c r="AD52" s="28"/>
      <c r="AE52" s="289" t="str">
        <f>IFERROR(VLOOKUP(AF52,種目コード!$E$1:$F$38,2,FALSE),"")</f>
        <v/>
      </c>
      <c r="AF52" s="27"/>
      <c r="AG52" s="28"/>
      <c r="AH52" s="31"/>
      <c r="AI52" s="199"/>
      <c r="AJ52" s="29"/>
      <c r="AK52" s="59"/>
      <c r="AL52" s="30"/>
      <c r="AM52" s="32"/>
      <c r="AN52" s="32"/>
      <c r="AO52" s="346"/>
      <c r="AP52" s="357"/>
      <c r="AQ52" s="352"/>
      <c r="AR52" s="45">
        <v>3</v>
      </c>
      <c r="AS52" s="162" t="str">
        <f t="shared" si="46"/>
        <v/>
      </c>
      <c r="AT52" s="162" t="str">
        <f t="shared" si="47"/>
        <v/>
      </c>
      <c r="AU52" s="163" t="str">
        <f t="shared" si="48"/>
        <v/>
      </c>
      <c r="AV52" s="163" t="str">
        <f t="shared" si="49"/>
        <v/>
      </c>
      <c r="AW52" s="49"/>
    </row>
    <row r="53" spans="1:49" ht="12.75" customHeight="1">
      <c r="A53" s="40">
        <f t="shared" si="32"/>
        <v>0</v>
      </c>
      <c r="B53" s="200">
        <f t="shared" si="33"/>
        <v>0</v>
      </c>
      <c r="C53" s="39">
        <f t="shared" si="34"/>
        <v>0</v>
      </c>
      <c r="D53" s="41">
        <f t="shared" si="35"/>
        <v>0</v>
      </c>
      <c r="E53" s="42">
        <f t="shared" si="36"/>
        <v>0</v>
      </c>
      <c r="F53" s="200">
        <f t="shared" si="37"/>
        <v>0</v>
      </c>
      <c r="G53" s="39">
        <f t="shared" si="38"/>
        <v>0</v>
      </c>
      <c r="H53" s="41">
        <f t="shared" si="39"/>
        <v>0</v>
      </c>
      <c r="I53" s="40">
        <f t="shared" si="40"/>
        <v>0</v>
      </c>
      <c r="J53" s="43">
        <f t="shared" si="41"/>
        <v>0</v>
      </c>
      <c r="K53" s="193"/>
      <c r="L53" s="35"/>
      <c r="M53" s="35"/>
      <c r="N53" s="35"/>
      <c r="O53" s="35"/>
      <c r="P53" s="36"/>
      <c r="Q53" s="285" t="str">
        <f>IFERROR(VLOOKUP(R53,種目コード!$C$1:$D$38,2,FALSE),"")</f>
        <v/>
      </c>
      <c r="R53" s="37"/>
      <c r="S53" s="38"/>
      <c r="T53" s="290" t="str">
        <f>IFERROR(VLOOKUP(U53,種目コード!$C$1:$D$38,2,FALSE),"")</f>
        <v/>
      </c>
      <c r="U53" s="37"/>
      <c r="V53" s="38"/>
      <c r="W53" s="39"/>
      <c r="X53" s="40"/>
      <c r="Y53" s="200"/>
      <c r="Z53" s="39"/>
      <c r="AA53" s="41"/>
      <c r="AB53" s="285" t="str">
        <f>IFERROR(VLOOKUP(AC53,種目コード!$E$1:$F$38,2,FALSE),"")</f>
        <v/>
      </c>
      <c r="AC53" s="37"/>
      <c r="AD53" s="38"/>
      <c r="AE53" s="290" t="str">
        <f>IFERROR(VLOOKUP(AF53,種目コード!$E$1:$F$38,2,FALSE),"")</f>
        <v/>
      </c>
      <c r="AF53" s="37"/>
      <c r="AG53" s="38"/>
      <c r="AH53" s="42"/>
      <c r="AI53" s="200"/>
      <c r="AJ53" s="39"/>
      <c r="AK53" s="41"/>
      <c r="AL53" s="40"/>
      <c r="AM53" s="43"/>
      <c r="AN53" s="43"/>
      <c r="AO53" s="346"/>
      <c r="AP53" s="357"/>
      <c r="AQ53" s="352"/>
      <c r="AR53" s="45">
        <v>4</v>
      </c>
      <c r="AS53" s="162" t="str">
        <f t="shared" si="46"/>
        <v/>
      </c>
      <c r="AT53" s="162" t="str">
        <f t="shared" si="47"/>
        <v/>
      </c>
      <c r="AU53" s="163" t="str">
        <f t="shared" si="48"/>
        <v/>
      </c>
      <c r="AV53" s="163" t="str">
        <f t="shared" si="49"/>
        <v/>
      </c>
      <c r="AW53" s="49"/>
    </row>
    <row r="54" spans="1:49" ht="12.75" customHeight="1">
      <c r="A54" s="40">
        <f t="shared" si="32"/>
        <v>0</v>
      </c>
      <c r="B54" s="200">
        <f t="shared" si="33"/>
        <v>0</v>
      </c>
      <c r="C54" s="39">
        <f t="shared" si="34"/>
        <v>0</v>
      </c>
      <c r="D54" s="41">
        <f t="shared" si="35"/>
        <v>0</v>
      </c>
      <c r="E54" s="42">
        <f t="shared" si="36"/>
        <v>0</v>
      </c>
      <c r="F54" s="200">
        <f t="shared" si="37"/>
        <v>0</v>
      </c>
      <c r="G54" s="39">
        <f t="shared" si="38"/>
        <v>0</v>
      </c>
      <c r="H54" s="41">
        <f t="shared" si="39"/>
        <v>0</v>
      </c>
      <c r="I54" s="40">
        <f t="shared" si="40"/>
        <v>0</v>
      </c>
      <c r="J54" s="43">
        <f t="shared" si="41"/>
        <v>0</v>
      </c>
      <c r="K54" s="193"/>
      <c r="L54" s="35"/>
      <c r="M54" s="35"/>
      <c r="N54" s="35"/>
      <c r="O54" s="35"/>
      <c r="P54" s="36"/>
      <c r="Q54" s="285" t="str">
        <f>IFERROR(VLOOKUP(R54,種目コード!$C$1:$D$38,2,FALSE),"")</f>
        <v/>
      </c>
      <c r="R54" s="37"/>
      <c r="S54" s="38"/>
      <c r="T54" s="290" t="str">
        <f>IFERROR(VLOOKUP(U54,種目コード!$C$1:$D$38,2,FALSE),"")</f>
        <v/>
      </c>
      <c r="U54" s="37"/>
      <c r="V54" s="38"/>
      <c r="W54" s="39"/>
      <c r="X54" s="40"/>
      <c r="Y54" s="200"/>
      <c r="Z54" s="39"/>
      <c r="AA54" s="41"/>
      <c r="AB54" s="285" t="str">
        <f>IFERROR(VLOOKUP(AC54,種目コード!$E$1:$F$38,2,FALSE),"")</f>
        <v/>
      </c>
      <c r="AC54" s="37"/>
      <c r="AD54" s="38"/>
      <c r="AE54" s="290" t="str">
        <f>IFERROR(VLOOKUP(AF54,種目コード!$E$1:$F$38,2,FALSE),"")</f>
        <v/>
      </c>
      <c r="AF54" s="37"/>
      <c r="AG54" s="38"/>
      <c r="AH54" s="42"/>
      <c r="AI54" s="200"/>
      <c r="AJ54" s="39"/>
      <c r="AK54" s="41"/>
      <c r="AL54" s="40"/>
      <c r="AM54" s="43"/>
      <c r="AN54" s="43"/>
      <c r="AO54" s="346"/>
      <c r="AP54" s="357"/>
      <c r="AQ54" s="352"/>
      <c r="AR54" s="45">
        <v>5</v>
      </c>
      <c r="AS54" s="162" t="str">
        <f t="shared" si="46"/>
        <v/>
      </c>
      <c r="AT54" s="162" t="str">
        <f t="shared" si="47"/>
        <v/>
      </c>
      <c r="AU54" s="163" t="str">
        <f t="shared" si="48"/>
        <v/>
      </c>
      <c r="AV54" s="163" t="str">
        <f t="shared" si="49"/>
        <v/>
      </c>
      <c r="AW54" s="49"/>
    </row>
    <row r="55" spans="1:49" ht="12.75" customHeight="1" thickBot="1">
      <c r="A55" s="40">
        <f t="shared" si="32"/>
        <v>0</v>
      </c>
      <c r="B55" s="200">
        <f t="shared" si="33"/>
        <v>0</v>
      </c>
      <c r="C55" s="39">
        <f t="shared" si="34"/>
        <v>0</v>
      </c>
      <c r="D55" s="41">
        <f t="shared" si="35"/>
        <v>0</v>
      </c>
      <c r="E55" s="42">
        <f t="shared" si="36"/>
        <v>0</v>
      </c>
      <c r="F55" s="200">
        <f t="shared" si="37"/>
        <v>0</v>
      </c>
      <c r="G55" s="39">
        <f t="shared" si="38"/>
        <v>0</v>
      </c>
      <c r="H55" s="41">
        <f t="shared" si="39"/>
        <v>0</v>
      </c>
      <c r="I55" s="40">
        <f t="shared" si="40"/>
        <v>0</v>
      </c>
      <c r="J55" s="43">
        <f t="shared" si="41"/>
        <v>0</v>
      </c>
      <c r="K55" s="193"/>
      <c r="L55" s="35"/>
      <c r="M55" s="35"/>
      <c r="N55" s="35"/>
      <c r="O55" s="35"/>
      <c r="P55" s="36"/>
      <c r="Q55" s="285" t="str">
        <f>IFERROR(VLOOKUP(R55,種目コード!$C$1:$D$38,2,FALSE),"")</f>
        <v/>
      </c>
      <c r="R55" s="37"/>
      <c r="S55" s="38"/>
      <c r="T55" s="290" t="str">
        <f>IFERROR(VLOOKUP(U55,種目コード!$C$1:$D$38,2,FALSE),"")</f>
        <v/>
      </c>
      <c r="U55" s="37"/>
      <c r="V55" s="38"/>
      <c r="W55" s="39"/>
      <c r="X55" s="40"/>
      <c r="Y55" s="200"/>
      <c r="Z55" s="39"/>
      <c r="AA55" s="41"/>
      <c r="AB55" s="285" t="str">
        <f>IFERROR(VLOOKUP(AC55,種目コード!$E$1:$F$38,2,FALSE),"")</f>
        <v/>
      </c>
      <c r="AC55" s="37"/>
      <c r="AD55" s="38"/>
      <c r="AE55" s="290" t="str">
        <f>IFERROR(VLOOKUP(AF55,種目コード!$E$1:$F$38,2,FALSE),"")</f>
        <v/>
      </c>
      <c r="AF55" s="37"/>
      <c r="AG55" s="38"/>
      <c r="AH55" s="42"/>
      <c r="AI55" s="200"/>
      <c r="AJ55" s="39"/>
      <c r="AK55" s="41"/>
      <c r="AL55" s="40"/>
      <c r="AM55" s="43"/>
      <c r="AN55" s="43"/>
      <c r="AO55" s="346"/>
      <c r="AP55" s="357"/>
      <c r="AQ55" s="353"/>
      <c r="AR55" s="61">
        <v>6</v>
      </c>
      <c r="AS55" s="164" t="str">
        <f t="shared" si="46"/>
        <v/>
      </c>
      <c r="AT55" s="164" t="str">
        <f t="shared" si="47"/>
        <v/>
      </c>
      <c r="AU55" s="165" t="str">
        <f t="shared" si="48"/>
        <v/>
      </c>
      <c r="AV55" s="165" t="str">
        <f t="shared" si="49"/>
        <v/>
      </c>
      <c r="AW55" s="62"/>
    </row>
    <row r="56" spans="1:49" ht="12.75" customHeight="1" thickTop="1">
      <c r="A56" s="55">
        <f t="shared" si="32"/>
        <v>0</v>
      </c>
      <c r="B56" s="201">
        <f t="shared" si="33"/>
        <v>0</v>
      </c>
      <c r="C56" s="54">
        <f t="shared" si="34"/>
        <v>0</v>
      </c>
      <c r="D56" s="56">
        <f t="shared" si="35"/>
        <v>0</v>
      </c>
      <c r="E56" s="57">
        <f t="shared" si="36"/>
        <v>0</v>
      </c>
      <c r="F56" s="201">
        <f t="shared" si="37"/>
        <v>0</v>
      </c>
      <c r="G56" s="54">
        <f t="shared" si="38"/>
        <v>0</v>
      </c>
      <c r="H56" s="56">
        <f t="shared" si="39"/>
        <v>0</v>
      </c>
      <c r="I56" s="55">
        <f t="shared" si="40"/>
        <v>0</v>
      </c>
      <c r="J56" s="58">
        <f t="shared" si="41"/>
        <v>0</v>
      </c>
      <c r="K56" s="195"/>
      <c r="L56" s="50"/>
      <c r="M56" s="50"/>
      <c r="N56" s="50"/>
      <c r="O56" s="50"/>
      <c r="P56" s="51"/>
      <c r="Q56" s="286" t="str">
        <f>IFERROR(VLOOKUP(R56,種目コード!$C$1:$D$38,2,FALSE),"")</f>
        <v/>
      </c>
      <c r="R56" s="52"/>
      <c r="S56" s="53"/>
      <c r="T56" s="291" t="str">
        <f>IFERROR(VLOOKUP(U56,種目コード!$C$1:$D$38,2,FALSE),"")</f>
        <v/>
      </c>
      <c r="U56" s="52"/>
      <c r="V56" s="53"/>
      <c r="W56" s="54"/>
      <c r="X56" s="55"/>
      <c r="Y56" s="201"/>
      <c r="Z56" s="54"/>
      <c r="AA56" s="56"/>
      <c r="AB56" s="286" t="str">
        <f>IFERROR(VLOOKUP(AC56,種目コード!$E$1:$F$38,2,FALSE),"")</f>
        <v/>
      </c>
      <c r="AC56" s="52"/>
      <c r="AD56" s="53"/>
      <c r="AE56" s="291" t="str">
        <f>IFERROR(VLOOKUP(AF56,種目コード!$E$1:$F$38,2,FALSE),"")</f>
        <v/>
      </c>
      <c r="AF56" s="52"/>
      <c r="AG56" s="53"/>
      <c r="AH56" s="57"/>
      <c r="AI56" s="201"/>
      <c r="AJ56" s="54"/>
      <c r="AK56" s="56"/>
      <c r="AL56" s="55"/>
      <c r="AM56" s="58"/>
      <c r="AN56" s="58"/>
      <c r="AO56" s="346"/>
      <c r="AP56" s="357"/>
      <c r="AQ56" s="352" t="s">
        <v>135</v>
      </c>
      <c r="AR56" s="33">
        <v>1</v>
      </c>
      <c r="AS56" s="160" t="str">
        <f>IFERROR(VLOOKUP($AR56,$H$12:$O$91,5,FALSE),"")</f>
        <v/>
      </c>
      <c r="AT56" s="160" t="str">
        <f>IFERROR(VLOOKUP($AR56,$H$12:$O$91,6,FALSE),"")</f>
        <v/>
      </c>
      <c r="AU56" s="161" t="str">
        <f>IFERROR(VLOOKUP($AR56,$H$12:$O$91,7,FALSE),"")</f>
        <v/>
      </c>
      <c r="AV56" s="161" t="str">
        <f>IFERROR(VLOOKUP($AR56,$H$12:$O$91,8,FALSE),"")</f>
        <v/>
      </c>
      <c r="AW56" s="328"/>
    </row>
    <row r="57" spans="1:49" ht="12.75" customHeight="1">
      <c r="A57" s="75">
        <f t="shared" si="32"/>
        <v>0</v>
      </c>
      <c r="B57" s="202">
        <f t="shared" si="33"/>
        <v>0</v>
      </c>
      <c r="C57" s="74">
        <f t="shared" si="34"/>
        <v>0</v>
      </c>
      <c r="D57" s="76">
        <f t="shared" si="35"/>
        <v>0</v>
      </c>
      <c r="E57" s="77">
        <f t="shared" si="36"/>
        <v>0</v>
      </c>
      <c r="F57" s="202">
        <f t="shared" si="37"/>
        <v>0</v>
      </c>
      <c r="G57" s="74">
        <f t="shared" si="38"/>
        <v>0</v>
      </c>
      <c r="H57" s="76">
        <f t="shared" si="39"/>
        <v>0</v>
      </c>
      <c r="I57" s="75">
        <f t="shared" si="40"/>
        <v>0</v>
      </c>
      <c r="J57" s="78">
        <f t="shared" si="41"/>
        <v>0</v>
      </c>
      <c r="K57" s="196"/>
      <c r="L57" s="70"/>
      <c r="M57" s="70"/>
      <c r="N57" s="70"/>
      <c r="O57" s="70"/>
      <c r="P57" s="71"/>
      <c r="Q57" s="287" t="str">
        <f>IFERROR(VLOOKUP(R57,種目コード!$C$1:$D$38,2,FALSE),"")</f>
        <v/>
      </c>
      <c r="R57" s="72"/>
      <c r="S57" s="73"/>
      <c r="T57" s="292" t="str">
        <f>IFERROR(VLOOKUP(U57,種目コード!$C$1:$D$38,2,FALSE),"")</f>
        <v/>
      </c>
      <c r="U57" s="72"/>
      <c r="V57" s="73"/>
      <c r="W57" s="74"/>
      <c r="X57" s="75"/>
      <c r="Y57" s="202"/>
      <c r="Z57" s="74"/>
      <c r="AA57" s="76"/>
      <c r="AB57" s="287" t="str">
        <f>IFERROR(VLOOKUP(AC57,種目コード!$E$1:$F$38,2,FALSE),"")</f>
        <v/>
      </c>
      <c r="AC57" s="72"/>
      <c r="AD57" s="73"/>
      <c r="AE57" s="292" t="str">
        <f>IFERROR(VLOOKUP(AF57,種目コード!$E$1:$F$38,2,FALSE),"")</f>
        <v/>
      </c>
      <c r="AF57" s="72"/>
      <c r="AG57" s="73"/>
      <c r="AH57" s="77"/>
      <c r="AI57" s="202"/>
      <c r="AJ57" s="74"/>
      <c r="AK57" s="76"/>
      <c r="AL57" s="75"/>
      <c r="AM57" s="78"/>
      <c r="AN57" s="78"/>
      <c r="AO57" s="346"/>
      <c r="AP57" s="357"/>
      <c r="AQ57" s="352"/>
      <c r="AR57" s="45">
        <v>2</v>
      </c>
      <c r="AS57" s="162" t="str">
        <f t="shared" ref="AS57:AS61" si="50">IFERROR(VLOOKUP($AR57,$H$12:$O$91,5,FALSE),"")</f>
        <v/>
      </c>
      <c r="AT57" s="162" t="str">
        <f t="shared" ref="AT57:AT61" si="51">IFERROR(VLOOKUP($AR57,$H$12:$O$91,6,FALSE),"")</f>
        <v/>
      </c>
      <c r="AU57" s="163" t="str">
        <f t="shared" ref="AU57:AU61" si="52">IFERROR(VLOOKUP($AR57,$H$12:$O$91,7,FALSE),"")</f>
        <v/>
      </c>
      <c r="AV57" s="163" t="str">
        <f t="shared" ref="AV57:AV61" si="53">IFERROR(VLOOKUP($AR57,$H$12:$O$91,8,FALSE),"")</f>
        <v/>
      </c>
      <c r="AW57" s="46"/>
    </row>
    <row r="58" spans="1:49" ht="12.75" customHeight="1">
      <c r="A58" s="40">
        <f t="shared" si="32"/>
        <v>0</v>
      </c>
      <c r="B58" s="200">
        <f t="shared" si="33"/>
        <v>0</v>
      </c>
      <c r="C58" s="39">
        <f t="shared" si="34"/>
        <v>0</v>
      </c>
      <c r="D58" s="41">
        <f t="shared" si="35"/>
        <v>0</v>
      </c>
      <c r="E58" s="42">
        <f t="shared" si="36"/>
        <v>0</v>
      </c>
      <c r="F58" s="200">
        <f t="shared" si="37"/>
        <v>0</v>
      </c>
      <c r="G58" s="39">
        <f t="shared" si="38"/>
        <v>0</v>
      </c>
      <c r="H58" s="41">
        <f t="shared" si="39"/>
        <v>0</v>
      </c>
      <c r="I58" s="40">
        <f t="shared" si="40"/>
        <v>0</v>
      </c>
      <c r="J58" s="43">
        <f t="shared" si="41"/>
        <v>0</v>
      </c>
      <c r="K58" s="193"/>
      <c r="L58" s="35"/>
      <c r="M58" s="35"/>
      <c r="N58" s="35"/>
      <c r="O58" s="35"/>
      <c r="P58" s="36"/>
      <c r="Q58" s="285" t="str">
        <f>IFERROR(VLOOKUP(R58,種目コード!$C$1:$D$38,2,FALSE),"")</f>
        <v/>
      </c>
      <c r="R58" s="37"/>
      <c r="S58" s="38"/>
      <c r="T58" s="290" t="str">
        <f>IFERROR(VLOOKUP(U58,種目コード!$C$1:$D$38,2,FALSE),"")</f>
        <v/>
      </c>
      <c r="U58" s="37"/>
      <c r="V58" s="38"/>
      <c r="W58" s="39"/>
      <c r="X58" s="40"/>
      <c r="Y58" s="200"/>
      <c r="Z58" s="39"/>
      <c r="AA58" s="41"/>
      <c r="AB58" s="285" t="str">
        <f>IFERROR(VLOOKUP(AC58,種目コード!$E$1:$F$38,2,FALSE),"")</f>
        <v/>
      </c>
      <c r="AC58" s="37"/>
      <c r="AD58" s="38"/>
      <c r="AE58" s="290" t="str">
        <f>IFERROR(VLOOKUP(AF58,種目コード!$E$1:$F$38,2,FALSE),"")</f>
        <v/>
      </c>
      <c r="AF58" s="37"/>
      <c r="AG58" s="38"/>
      <c r="AH58" s="42"/>
      <c r="AI58" s="200"/>
      <c r="AJ58" s="39"/>
      <c r="AK58" s="41"/>
      <c r="AL58" s="40"/>
      <c r="AM58" s="43"/>
      <c r="AN58" s="43"/>
      <c r="AO58" s="346"/>
      <c r="AP58" s="357"/>
      <c r="AQ58" s="352"/>
      <c r="AR58" s="45">
        <v>3</v>
      </c>
      <c r="AS58" s="162" t="str">
        <f t="shared" si="50"/>
        <v/>
      </c>
      <c r="AT58" s="162" t="str">
        <f t="shared" si="51"/>
        <v/>
      </c>
      <c r="AU58" s="163" t="str">
        <f t="shared" si="52"/>
        <v/>
      </c>
      <c r="AV58" s="163" t="str">
        <f t="shared" si="53"/>
        <v/>
      </c>
      <c r="AW58" s="49"/>
    </row>
    <row r="59" spans="1:49" ht="12.75" customHeight="1">
      <c r="A59" s="40">
        <f t="shared" si="32"/>
        <v>0</v>
      </c>
      <c r="B59" s="200">
        <f t="shared" si="33"/>
        <v>0</v>
      </c>
      <c r="C59" s="39">
        <f t="shared" si="34"/>
        <v>0</v>
      </c>
      <c r="D59" s="41">
        <f t="shared" si="35"/>
        <v>0</v>
      </c>
      <c r="E59" s="42">
        <f t="shared" si="36"/>
        <v>0</v>
      </c>
      <c r="F59" s="200">
        <f t="shared" si="37"/>
        <v>0</v>
      </c>
      <c r="G59" s="39">
        <f t="shared" si="38"/>
        <v>0</v>
      </c>
      <c r="H59" s="41">
        <f t="shared" si="39"/>
        <v>0</v>
      </c>
      <c r="I59" s="40">
        <f t="shared" si="40"/>
        <v>0</v>
      </c>
      <c r="J59" s="43">
        <f t="shared" si="41"/>
        <v>0</v>
      </c>
      <c r="K59" s="193"/>
      <c r="L59" s="35"/>
      <c r="M59" s="35"/>
      <c r="N59" s="35"/>
      <c r="O59" s="35"/>
      <c r="P59" s="36"/>
      <c r="Q59" s="285" t="str">
        <f>IFERROR(VLOOKUP(R59,種目コード!$C$1:$D$38,2,FALSE),"")</f>
        <v/>
      </c>
      <c r="R59" s="37"/>
      <c r="S59" s="38"/>
      <c r="T59" s="290" t="str">
        <f>IFERROR(VLOOKUP(U59,種目コード!$C$1:$D$38,2,FALSE),"")</f>
        <v/>
      </c>
      <c r="U59" s="37"/>
      <c r="V59" s="38"/>
      <c r="W59" s="39"/>
      <c r="X59" s="40"/>
      <c r="Y59" s="200"/>
      <c r="Z59" s="39"/>
      <c r="AA59" s="41"/>
      <c r="AB59" s="285" t="str">
        <f>IFERROR(VLOOKUP(AC59,種目コード!$E$1:$F$38,2,FALSE),"")</f>
        <v/>
      </c>
      <c r="AC59" s="37"/>
      <c r="AD59" s="38"/>
      <c r="AE59" s="290" t="str">
        <f>IFERROR(VLOOKUP(AF59,種目コード!$E$1:$F$38,2,FALSE),"")</f>
        <v/>
      </c>
      <c r="AF59" s="37"/>
      <c r="AG59" s="38"/>
      <c r="AH59" s="42"/>
      <c r="AI59" s="200"/>
      <c r="AJ59" s="39"/>
      <c r="AK59" s="41"/>
      <c r="AL59" s="40"/>
      <c r="AM59" s="43"/>
      <c r="AN59" s="43"/>
      <c r="AO59" s="346"/>
      <c r="AP59" s="357"/>
      <c r="AQ59" s="352"/>
      <c r="AR59" s="45">
        <v>4</v>
      </c>
      <c r="AS59" s="162" t="str">
        <f t="shared" si="50"/>
        <v/>
      </c>
      <c r="AT59" s="162" t="str">
        <f t="shared" si="51"/>
        <v/>
      </c>
      <c r="AU59" s="163" t="str">
        <f t="shared" si="52"/>
        <v/>
      </c>
      <c r="AV59" s="163" t="str">
        <f t="shared" si="53"/>
        <v/>
      </c>
      <c r="AW59" s="49"/>
    </row>
    <row r="60" spans="1:49" ht="12.75" customHeight="1">
      <c r="A60" s="40">
        <f t="shared" si="32"/>
        <v>0</v>
      </c>
      <c r="B60" s="200">
        <f t="shared" si="33"/>
        <v>0</v>
      </c>
      <c r="C60" s="39">
        <f t="shared" si="34"/>
        <v>0</v>
      </c>
      <c r="D60" s="41">
        <f t="shared" si="35"/>
        <v>0</v>
      </c>
      <c r="E60" s="42">
        <f t="shared" si="36"/>
        <v>0</v>
      </c>
      <c r="F60" s="200">
        <f t="shared" si="37"/>
        <v>0</v>
      </c>
      <c r="G60" s="39">
        <f t="shared" si="38"/>
        <v>0</v>
      </c>
      <c r="H60" s="41">
        <f t="shared" si="39"/>
        <v>0</v>
      </c>
      <c r="I60" s="40">
        <f t="shared" si="40"/>
        <v>0</v>
      </c>
      <c r="J60" s="43">
        <f t="shared" si="41"/>
        <v>0</v>
      </c>
      <c r="K60" s="193"/>
      <c r="L60" s="35"/>
      <c r="M60" s="35"/>
      <c r="N60" s="35"/>
      <c r="O60" s="35"/>
      <c r="P60" s="36"/>
      <c r="Q60" s="285" t="str">
        <f>IFERROR(VLOOKUP(R60,種目コード!$C$1:$D$38,2,FALSE),"")</f>
        <v/>
      </c>
      <c r="R60" s="37"/>
      <c r="S60" s="38"/>
      <c r="T60" s="290" t="str">
        <f>IFERROR(VLOOKUP(U60,種目コード!$C$1:$D$38,2,FALSE),"")</f>
        <v/>
      </c>
      <c r="U60" s="37"/>
      <c r="V60" s="38"/>
      <c r="W60" s="39"/>
      <c r="X60" s="40"/>
      <c r="Y60" s="200"/>
      <c r="Z60" s="39"/>
      <c r="AA60" s="41"/>
      <c r="AB60" s="285" t="str">
        <f>IFERROR(VLOOKUP(AC60,種目コード!$E$1:$F$38,2,FALSE),"")</f>
        <v/>
      </c>
      <c r="AC60" s="37"/>
      <c r="AD60" s="38"/>
      <c r="AE60" s="290" t="str">
        <f>IFERROR(VLOOKUP(AF60,種目コード!$E$1:$F$38,2,FALSE),"")</f>
        <v/>
      </c>
      <c r="AF60" s="37"/>
      <c r="AG60" s="38"/>
      <c r="AH60" s="42"/>
      <c r="AI60" s="200"/>
      <c r="AJ60" s="39"/>
      <c r="AK60" s="41"/>
      <c r="AL60" s="40"/>
      <c r="AM60" s="43"/>
      <c r="AN60" s="43"/>
      <c r="AO60" s="346"/>
      <c r="AP60" s="357"/>
      <c r="AQ60" s="352"/>
      <c r="AR60" s="45">
        <v>5</v>
      </c>
      <c r="AS60" s="162" t="str">
        <f t="shared" si="50"/>
        <v/>
      </c>
      <c r="AT60" s="162" t="str">
        <f t="shared" si="51"/>
        <v/>
      </c>
      <c r="AU60" s="163" t="str">
        <f t="shared" si="52"/>
        <v/>
      </c>
      <c r="AV60" s="163" t="str">
        <f t="shared" si="53"/>
        <v/>
      </c>
      <c r="AW60" s="49"/>
    </row>
    <row r="61" spans="1:49" ht="12.75" customHeight="1" thickBot="1">
      <c r="A61" s="55">
        <f t="shared" si="32"/>
        <v>0</v>
      </c>
      <c r="B61" s="201">
        <f t="shared" si="33"/>
        <v>0</v>
      </c>
      <c r="C61" s="54">
        <f t="shared" si="34"/>
        <v>0</v>
      </c>
      <c r="D61" s="56">
        <f t="shared" si="35"/>
        <v>0</v>
      </c>
      <c r="E61" s="57">
        <f t="shared" si="36"/>
        <v>0</v>
      </c>
      <c r="F61" s="201">
        <f t="shared" si="37"/>
        <v>0</v>
      </c>
      <c r="G61" s="54">
        <f t="shared" si="38"/>
        <v>0</v>
      </c>
      <c r="H61" s="56">
        <f t="shared" si="39"/>
        <v>0</v>
      </c>
      <c r="I61" s="55">
        <f t="shared" si="40"/>
        <v>0</v>
      </c>
      <c r="J61" s="58">
        <f t="shared" si="41"/>
        <v>0</v>
      </c>
      <c r="K61" s="195"/>
      <c r="L61" s="50"/>
      <c r="M61" s="50"/>
      <c r="N61" s="50"/>
      <c r="O61" s="50"/>
      <c r="P61" s="51"/>
      <c r="Q61" s="286" t="str">
        <f>IFERROR(VLOOKUP(R61,種目コード!$C$1:$D$38,2,FALSE),"")</f>
        <v/>
      </c>
      <c r="R61" s="52"/>
      <c r="S61" s="53"/>
      <c r="T61" s="291" t="str">
        <f>IFERROR(VLOOKUP(U61,種目コード!$C$1:$D$38,2,FALSE),"")</f>
        <v/>
      </c>
      <c r="U61" s="52"/>
      <c r="V61" s="53"/>
      <c r="W61" s="54"/>
      <c r="X61" s="55"/>
      <c r="Y61" s="201"/>
      <c r="Z61" s="54"/>
      <c r="AA61" s="56"/>
      <c r="AB61" s="286" t="str">
        <f>IFERROR(VLOOKUP(AC61,種目コード!$E$1:$F$38,2,FALSE),"")</f>
        <v/>
      </c>
      <c r="AC61" s="52"/>
      <c r="AD61" s="53"/>
      <c r="AE61" s="291" t="str">
        <f>IFERROR(VLOOKUP(AF61,種目コード!$E$1:$F$38,2,FALSE),"")</f>
        <v/>
      </c>
      <c r="AF61" s="52"/>
      <c r="AG61" s="53"/>
      <c r="AH61" s="57"/>
      <c r="AI61" s="201"/>
      <c r="AJ61" s="54"/>
      <c r="AK61" s="56"/>
      <c r="AL61" s="55"/>
      <c r="AM61" s="58"/>
      <c r="AN61" s="58"/>
      <c r="AO61" s="347"/>
      <c r="AP61" s="358"/>
      <c r="AQ61" s="354"/>
      <c r="AR61" s="65">
        <v>6</v>
      </c>
      <c r="AS61" s="166" t="str">
        <f t="shared" si="50"/>
        <v/>
      </c>
      <c r="AT61" s="166" t="str">
        <f t="shared" si="51"/>
        <v/>
      </c>
      <c r="AU61" s="167" t="str">
        <f t="shared" si="52"/>
        <v/>
      </c>
      <c r="AV61" s="167" t="str">
        <f t="shared" si="53"/>
        <v/>
      </c>
      <c r="AW61" s="68"/>
    </row>
    <row r="62" spans="1:49" ht="12.75" customHeight="1">
      <c r="A62" s="30">
        <f t="shared" si="32"/>
        <v>0</v>
      </c>
      <c r="B62" s="199">
        <f t="shared" si="33"/>
        <v>0</v>
      </c>
      <c r="C62" s="29">
        <f t="shared" si="34"/>
        <v>0</v>
      </c>
      <c r="D62" s="59">
        <f t="shared" si="35"/>
        <v>0</v>
      </c>
      <c r="E62" s="31">
        <f t="shared" si="36"/>
        <v>0</v>
      </c>
      <c r="F62" s="199">
        <f t="shared" si="37"/>
        <v>0</v>
      </c>
      <c r="G62" s="29">
        <f t="shared" si="38"/>
        <v>0</v>
      </c>
      <c r="H62" s="59">
        <f t="shared" si="39"/>
        <v>0</v>
      </c>
      <c r="I62" s="30">
        <f t="shared" si="40"/>
        <v>0</v>
      </c>
      <c r="J62" s="32">
        <f t="shared" si="41"/>
        <v>0</v>
      </c>
      <c r="K62" s="194"/>
      <c r="L62" s="25"/>
      <c r="M62" s="25"/>
      <c r="N62" s="25"/>
      <c r="O62" s="25"/>
      <c r="P62" s="26"/>
      <c r="Q62" s="284" t="str">
        <f>IFERROR(VLOOKUP(R62,種目コード!$C$1:$D$38,2,FALSE),"")</f>
        <v/>
      </c>
      <c r="R62" s="27"/>
      <c r="S62" s="28"/>
      <c r="T62" s="289" t="str">
        <f>IFERROR(VLOOKUP(U62,種目コード!$C$1:$D$38,2,FALSE),"")</f>
        <v/>
      </c>
      <c r="U62" s="27"/>
      <c r="V62" s="28"/>
      <c r="W62" s="29"/>
      <c r="X62" s="30"/>
      <c r="Y62" s="199"/>
      <c r="Z62" s="29"/>
      <c r="AA62" s="59"/>
      <c r="AB62" s="284" t="str">
        <f>IFERROR(VLOOKUP(AC62,種目コード!$E$1:$F$38,2,FALSE),"")</f>
        <v/>
      </c>
      <c r="AC62" s="27"/>
      <c r="AD62" s="28"/>
      <c r="AE62" s="289" t="str">
        <f>IFERROR(VLOOKUP(AF62,種目コード!$E$1:$F$38,2,FALSE),"")</f>
        <v/>
      </c>
      <c r="AF62" s="27"/>
      <c r="AG62" s="28"/>
      <c r="AH62" s="31"/>
      <c r="AI62" s="199"/>
      <c r="AJ62" s="29"/>
      <c r="AK62" s="59"/>
      <c r="AL62" s="30"/>
      <c r="AM62" s="32"/>
      <c r="AN62" s="32"/>
      <c r="AO62" s="334" t="s">
        <v>148</v>
      </c>
      <c r="AP62" s="335"/>
      <c r="AQ62" s="335"/>
      <c r="AR62" s="335"/>
      <c r="AS62" s="335"/>
      <c r="AT62" s="335"/>
      <c r="AU62" s="335"/>
      <c r="AV62" s="335"/>
      <c r="AW62" s="336"/>
    </row>
    <row r="63" spans="1:49" ht="12.75" customHeight="1">
      <c r="A63" s="40">
        <f t="shared" si="32"/>
        <v>0</v>
      </c>
      <c r="B63" s="200">
        <f t="shared" si="33"/>
        <v>0</v>
      </c>
      <c r="C63" s="39">
        <f t="shared" si="34"/>
        <v>0</v>
      </c>
      <c r="D63" s="41">
        <f t="shared" si="35"/>
        <v>0</v>
      </c>
      <c r="E63" s="42">
        <f t="shared" si="36"/>
        <v>0</v>
      </c>
      <c r="F63" s="200">
        <f t="shared" si="37"/>
        <v>0</v>
      </c>
      <c r="G63" s="39">
        <f t="shared" si="38"/>
        <v>0</v>
      </c>
      <c r="H63" s="41">
        <f t="shared" si="39"/>
        <v>0</v>
      </c>
      <c r="I63" s="40">
        <f t="shared" si="40"/>
        <v>0</v>
      </c>
      <c r="J63" s="43">
        <f t="shared" si="41"/>
        <v>0</v>
      </c>
      <c r="K63" s="193"/>
      <c r="L63" s="35"/>
      <c r="M63" s="35"/>
      <c r="N63" s="35"/>
      <c r="O63" s="35"/>
      <c r="P63" s="36"/>
      <c r="Q63" s="285" t="str">
        <f>IFERROR(VLOOKUP(R63,種目コード!$C$1:$D$38,2,FALSE),"")</f>
        <v/>
      </c>
      <c r="R63" s="37"/>
      <c r="S63" s="38"/>
      <c r="T63" s="290" t="str">
        <f>IFERROR(VLOOKUP(U63,種目コード!$C$1:$D$38,2,FALSE),"")</f>
        <v/>
      </c>
      <c r="U63" s="37"/>
      <c r="V63" s="38"/>
      <c r="W63" s="39"/>
      <c r="X63" s="40"/>
      <c r="Y63" s="200"/>
      <c r="Z63" s="39"/>
      <c r="AA63" s="41"/>
      <c r="AB63" s="285" t="str">
        <f>IFERROR(VLOOKUP(AC63,種目コード!$E$1:$F$38,2,FALSE),"")</f>
        <v/>
      </c>
      <c r="AC63" s="37"/>
      <c r="AD63" s="38"/>
      <c r="AE63" s="290" t="str">
        <f>IFERROR(VLOOKUP(AF63,種目コード!$E$1:$F$38,2,FALSE),"")</f>
        <v/>
      </c>
      <c r="AF63" s="37"/>
      <c r="AG63" s="38"/>
      <c r="AH63" s="42"/>
      <c r="AI63" s="200"/>
      <c r="AJ63" s="39"/>
      <c r="AK63" s="41"/>
      <c r="AL63" s="40"/>
      <c r="AM63" s="43"/>
      <c r="AN63" s="43"/>
      <c r="AO63" s="97" t="s">
        <v>3</v>
      </c>
      <c r="AP63" s="100"/>
      <c r="AQ63" s="273"/>
      <c r="AR63" s="99" t="s">
        <v>98</v>
      </c>
      <c r="AS63" s="98" t="s">
        <v>29</v>
      </c>
      <c r="AT63" s="98" t="s">
        <v>0</v>
      </c>
      <c r="AU63" s="100" t="s">
        <v>93</v>
      </c>
      <c r="AV63" s="100" t="s">
        <v>45</v>
      </c>
      <c r="AW63" s="101" t="s">
        <v>4</v>
      </c>
    </row>
    <row r="64" spans="1:49" ht="12.75" customHeight="1">
      <c r="A64" s="40">
        <f t="shared" si="32"/>
        <v>0</v>
      </c>
      <c r="B64" s="200">
        <f t="shared" si="33"/>
        <v>0</v>
      </c>
      <c r="C64" s="39">
        <f t="shared" si="34"/>
        <v>0</v>
      </c>
      <c r="D64" s="41">
        <f t="shared" si="35"/>
        <v>0</v>
      </c>
      <c r="E64" s="42">
        <f t="shared" si="36"/>
        <v>0</v>
      </c>
      <c r="F64" s="200">
        <f t="shared" si="37"/>
        <v>0</v>
      </c>
      <c r="G64" s="39">
        <f t="shared" si="38"/>
        <v>0</v>
      </c>
      <c r="H64" s="41">
        <f t="shared" si="39"/>
        <v>0</v>
      </c>
      <c r="I64" s="40">
        <f t="shared" si="40"/>
        <v>0</v>
      </c>
      <c r="J64" s="43">
        <f t="shared" si="41"/>
        <v>0</v>
      </c>
      <c r="K64" s="193"/>
      <c r="L64" s="35"/>
      <c r="M64" s="35"/>
      <c r="N64" s="35"/>
      <c r="O64" s="35"/>
      <c r="P64" s="36"/>
      <c r="Q64" s="285"/>
      <c r="R64" s="37"/>
      <c r="S64" s="38"/>
      <c r="T64" s="290"/>
      <c r="U64" s="37"/>
      <c r="V64" s="38"/>
      <c r="W64" s="39"/>
      <c r="X64" s="40"/>
      <c r="Y64" s="200"/>
      <c r="Z64" s="39"/>
      <c r="AA64" s="41"/>
      <c r="AB64" s="285" t="str">
        <f>IFERROR(VLOOKUP(AC64,種目コード!$E$1:$F$38,2,FALSE),"")</f>
        <v/>
      </c>
      <c r="AC64" s="37"/>
      <c r="AD64" s="38"/>
      <c r="AE64" s="290"/>
      <c r="AF64" s="37"/>
      <c r="AG64" s="38"/>
      <c r="AH64" s="42"/>
      <c r="AI64" s="200"/>
      <c r="AJ64" s="39"/>
      <c r="AK64" s="41"/>
      <c r="AL64" s="40"/>
      <c r="AM64" s="43"/>
      <c r="AN64" s="43"/>
      <c r="AO64" s="332" t="s">
        <v>110</v>
      </c>
      <c r="AP64" s="337" t="s">
        <v>133</v>
      </c>
      <c r="AQ64" s="34">
        <v>1</v>
      </c>
      <c r="AR64" s="169" t="str">
        <f t="shared" ref="AR64:AR69" si="54">IFERROR(VLOOKUP($AQ64,$I$12:$O$91,3,FALSE),"")</f>
        <v/>
      </c>
      <c r="AS64" s="152" t="str">
        <f>IFERROR(VLOOKUP($AQ64,$I$12:$O$91,4,FALSE),"")</f>
        <v/>
      </c>
      <c r="AT64" s="152" t="str">
        <f>IFERROR(VLOOKUP($AQ64,$I$12:$O$91,5,FALSE),"")</f>
        <v/>
      </c>
      <c r="AU64" s="152" t="str">
        <f>IFERROR(VLOOKUP($AQ64,$I$12:$O$91,6,FALSE),"")</f>
        <v/>
      </c>
      <c r="AV64" s="152" t="str">
        <f>IFERROR(VLOOKUP($AQ64,$I$12:$O$91,7,FALSE),"")</f>
        <v/>
      </c>
      <c r="AW64" s="326"/>
    </row>
    <row r="65" spans="1:49" ht="12.75" customHeight="1">
      <c r="A65" s="40">
        <f t="shared" si="32"/>
        <v>0</v>
      </c>
      <c r="B65" s="200">
        <f t="shared" si="33"/>
        <v>0</v>
      </c>
      <c r="C65" s="39">
        <f t="shared" si="34"/>
        <v>0</v>
      </c>
      <c r="D65" s="41">
        <f t="shared" si="35"/>
        <v>0</v>
      </c>
      <c r="E65" s="42">
        <f t="shared" si="36"/>
        <v>0</v>
      </c>
      <c r="F65" s="200">
        <f t="shared" si="37"/>
        <v>0</v>
      </c>
      <c r="G65" s="39">
        <f t="shared" si="38"/>
        <v>0</v>
      </c>
      <c r="H65" s="41">
        <f t="shared" si="39"/>
        <v>0</v>
      </c>
      <c r="I65" s="40">
        <f t="shared" si="40"/>
        <v>0</v>
      </c>
      <c r="J65" s="43">
        <f t="shared" si="41"/>
        <v>0</v>
      </c>
      <c r="K65" s="193"/>
      <c r="L65" s="35"/>
      <c r="M65" s="35"/>
      <c r="N65" s="35"/>
      <c r="O65" s="35"/>
      <c r="P65" s="36"/>
      <c r="Q65" s="285" t="str">
        <f>IFERROR(VLOOKUP(R65,種目コード!$C$1:$D$38,2,FALSE),"")</f>
        <v/>
      </c>
      <c r="R65" s="37"/>
      <c r="S65" s="38"/>
      <c r="T65" s="290" t="str">
        <f>IFERROR(VLOOKUP(U65,種目コード!$C$1:$D$38,2,FALSE),"")</f>
        <v/>
      </c>
      <c r="U65" s="37"/>
      <c r="V65" s="38"/>
      <c r="W65" s="39"/>
      <c r="X65" s="40"/>
      <c r="Y65" s="200"/>
      <c r="Z65" s="39"/>
      <c r="AA65" s="41"/>
      <c r="AB65" s="285" t="str">
        <f>IFERROR(VLOOKUP(AC65,種目コード!$E$1:$F$38,2,FALSE),"")</f>
        <v/>
      </c>
      <c r="AC65" s="37"/>
      <c r="AD65" s="38"/>
      <c r="AE65" s="290" t="str">
        <f>IFERROR(VLOOKUP(AF65,種目コード!$E$1:$F$38,2,FALSE),"")</f>
        <v/>
      </c>
      <c r="AF65" s="37"/>
      <c r="AG65" s="38"/>
      <c r="AH65" s="42"/>
      <c r="AI65" s="200"/>
      <c r="AJ65" s="39"/>
      <c r="AK65" s="41"/>
      <c r="AL65" s="40"/>
      <c r="AM65" s="43"/>
      <c r="AN65" s="43"/>
      <c r="AO65" s="332"/>
      <c r="AP65" s="338"/>
      <c r="AQ65" s="47">
        <v>2</v>
      </c>
      <c r="AR65" s="169" t="str">
        <f t="shared" si="54"/>
        <v/>
      </c>
      <c r="AS65" s="154" t="str">
        <f t="shared" ref="AS65:AS69" si="55">IFERROR(VLOOKUP($AQ65,$I$12:$O$91,4,FALSE),"")</f>
        <v/>
      </c>
      <c r="AT65" s="154" t="str">
        <f t="shared" ref="AT65:AT69" si="56">IFERROR(VLOOKUP($AQ65,$I$12:$O$91,5,FALSE),"")</f>
        <v/>
      </c>
      <c r="AU65" s="155" t="str">
        <f t="shared" ref="AU65:AU69" si="57">IFERROR(VLOOKUP($AQ65,$I$12:$O$91,6,FALSE),"")</f>
        <v/>
      </c>
      <c r="AV65" s="155" t="str">
        <f t="shared" ref="AV65:AV69" si="58">IFERROR(VLOOKUP($AQ65,$I$12:$O$91,7,FALSE),"")</f>
        <v/>
      </c>
      <c r="AW65" s="44"/>
    </row>
    <row r="66" spans="1:49" ht="12.75" customHeight="1">
      <c r="A66" s="55">
        <f t="shared" si="32"/>
        <v>0</v>
      </c>
      <c r="B66" s="201">
        <f t="shared" si="33"/>
        <v>0</v>
      </c>
      <c r="C66" s="54">
        <f t="shared" si="34"/>
        <v>0</v>
      </c>
      <c r="D66" s="56">
        <f t="shared" si="35"/>
        <v>0</v>
      </c>
      <c r="E66" s="57">
        <f t="shared" si="36"/>
        <v>0</v>
      </c>
      <c r="F66" s="201">
        <f t="shared" si="37"/>
        <v>0</v>
      </c>
      <c r="G66" s="54">
        <f t="shared" si="38"/>
        <v>0</v>
      </c>
      <c r="H66" s="56">
        <f t="shared" si="39"/>
        <v>0</v>
      </c>
      <c r="I66" s="55">
        <f t="shared" si="40"/>
        <v>0</v>
      </c>
      <c r="J66" s="58">
        <f t="shared" si="41"/>
        <v>0</v>
      </c>
      <c r="K66" s="195"/>
      <c r="L66" s="50"/>
      <c r="M66" s="50"/>
      <c r="N66" s="50"/>
      <c r="O66" s="50"/>
      <c r="P66" s="51"/>
      <c r="Q66" s="286" t="str">
        <f>IFERROR(VLOOKUP(R66,種目コード!$C$1:$D$38,2,FALSE),"")</f>
        <v/>
      </c>
      <c r="R66" s="52"/>
      <c r="S66" s="53"/>
      <c r="T66" s="291" t="str">
        <f>IFERROR(VLOOKUP(U66,種目コード!$C$1:$D$38,2,FALSE),"")</f>
        <v/>
      </c>
      <c r="U66" s="52"/>
      <c r="V66" s="53"/>
      <c r="W66" s="54"/>
      <c r="X66" s="55"/>
      <c r="Y66" s="201"/>
      <c r="Z66" s="54"/>
      <c r="AA66" s="56"/>
      <c r="AB66" s="286" t="str">
        <f>IFERROR(VLOOKUP(AC66,種目コード!$E$1:$F$38,2,FALSE),"")</f>
        <v/>
      </c>
      <c r="AC66" s="52"/>
      <c r="AD66" s="53"/>
      <c r="AE66" s="291" t="str">
        <f>IFERROR(VLOOKUP(AF66,種目コード!$E$1:$F$38,2,FALSE),"")</f>
        <v/>
      </c>
      <c r="AF66" s="52"/>
      <c r="AG66" s="53"/>
      <c r="AH66" s="57"/>
      <c r="AI66" s="201"/>
      <c r="AJ66" s="54"/>
      <c r="AK66" s="56"/>
      <c r="AL66" s="55"/>
      <c r="AM66" s="58"/>
      <c r="AN66" s="58"/>
      <c r="AO66" s="332"/>
      <c r="AP66" s="338"/>
      <c r="AQ66" s="47">
        <v>3</v>
      </c>
      <c r="AR66" s="169" t="str">
        <f t="shared" si="54"/>
        <v/>
      </c>
      <c r="AS66" s="154" t="str">
        <f t="shared" si="55"/>
        <v/>
      </c>
      <c r="AT66" s="154" t="str">
        <f t="shared" si="56"/>
        <v/>
      </c>
      <c r="AU66" s="155" t="str">
        <f t="shared" si="57"/>
        <v/>
      </c>
      <c r="AV66" s="155" t="str">
        <f t="shared" si="58"/>
        <v/>
      </c>
      <c r="AW66" s="48"/>
    </row>
    <row r="67" spans="1:49" ht="12.75" customHeight="1">
      <c r="A67" s="30">
        <f t="shared" si="32"/>
        <v>0</v>
      </c>
      <c r="B67" s="199">
        <f t="shared" si="33"/>
        <v>0</v>
      </c>
      <c r="C67" s="29">
        <f t="shared" si="34"/>
        <v>0</v>
      </c>
      <c r="D67" s="59">
        <f t="shared" si="35"/>
        <v>0</v>
      </c>
      <c r="E67" s="31">
        <f t="shared" si="36"/>
        <v>0</v>
      </c>
      <c r="F67" s="199">
        <f t="shared" si="37"/>
        <v>0</v>
      </c>
      <c r="G67" s="29">
        <f t="shared" si="38"/>
        <v>0</v>
      </c>
      <c r="H67" s="59">
        <f t="shared" si="39"/>
        <v>0</v>
      </c>
      <c r="I67" s="30">
        <f t="shared" si="40"/>
        <v>0</v>
      </c>
      <c r="J67" s="32">
        <f t="shared" si="41"/>
        <v>0</v>
      </c>
      <c r="K67" s="194"/>
      <c r="L67" s="25"/>
      <c r="M67" s="25"/>
      <c r="N67" s="25"/>
      <c r="O67" s="25"/>
      <c r="P67" s="26"/>
      <c r="Q67" s="284" t="str">
        <f>IFERROR(VLOOKUP(R67,種目コード!$C$1:$D$38,2,FALSE),"")</f>
        <v/>
      </c>
      <c r="R67" s="27"/>
      <c r="S67" s="28"/>
      <c r="T67" s="289" t="str">
        <f>IFERROR(VLOOKUP(U67,種目コード!$C$1:$D$38,2,FALSE),"")</f>
        <v/>
      </c>
      <c r="U67" s="27"/>
      <c r="V67" s="28"/>
      <c r="W67" s="29"/>
      <c r="X67" s="30"/>
      <c r="Y67" s="199"/>
      <c r="Z67" s="29"/>
      <c r="AA67" s="59"/>
      <c r="AB67" s="284" t="str">
        <f>IFERROR(VLOOKUP(AC67,種目コード!$E$1:$F$38,2,FALSE),"")</f>
        <v/>
      </c>
      <c r="AC67" s="282"/>
      <c r="AD67" s="28"/>
      <c r="AE67" s="289" t="str">
        <f>IFERROR(VLOOKUP(AF67,種目コード!$E$1:$F$38,2,FALSE),"")</f>
        <v/>
      </c>
      <c r="AF67" s="27"/>
      <c r="AG67" s="28"/>
      <c r="AH67" s="31"/>
      <c r="AI67" s="199"/>
      <c r="AJ67" s="29"/>
      <c r="AK67" s="59"/>
      <c r="AL67" s="30"/>
      <c r="AM67" s="32"/>
      <c r="AN67" s="32"/>
      <c r="AO67" s="332"/>
      <c r="AP67" s="338"/>
      <c r="AQ67" s="47">
        <v>4</v>
      </c>
      <c r="AR67" s="169" t="str">
        <f t="shared" si="54"/>
        <v/>
      </c>
      <c r="AS67" s="154" t="str">
        <f t="shared" si="55"/>
        <v/>
      </c>
      <c r="AT67" s="154" t="str">
        <f t="shared" si="56"/>
        <v/>
      </c>
      <c r="AU67" s="155" t="str">
        <f t="shared" si="57"/>
        <v/>
      </c>
      <c r="AV67" s="155" t="str">
        <f t="shared" si="58"/>
        <v/>
      </c>
      <c r="AW67" s="48"/>
    </row>
    <row r="68" spans="1:49" ht="12.75" customHeight="1">
      <c r="A68" s="40">
        <f t="shared" si="32"/>
        <v>0</v>
      </c>
      <c r="B68" s="200">
        <f t="shared" si="33"/>
        <v>0</v>
      </c>
      <c r="C68" s="39">
        <f t="shared" si="34"/>
        <v>0</v>
      </c>
      <c r="D68" s="41">
        <f t="shared" si="35"/>
        <v>0</v>
      </c>
      <c r="E68" s="42">
        <f t="shared" si="36"/>
        <v>0</v>
      </c>
      <c r="F68" s="200">
        <f t="shared" si="37"/>
        <v>0</v>
      </c>
      <c r="G68" s="39">
        <f t="shared" si="38"/>
        <v>0</v>
      </c>
      <c r="H68" s="41">
        <f t="shared" si="39"/>
        <v>0</v>
      </c>
      <c r="I68" s="40">
        <f t="shared" si="40"/>
        <v>0</v>
      </c>
      <c r="J68" s="43">
        <f t="shared" si="41"/>
        <v>0</v>
      </c>
      <c r="K68" s="193"/>
      <c r="L68" s="35"/>
      <c r="M68" s="35"/>
      <c r="N68" s="35"/>
      <c r="O68" s="35"/>
      <c r="P68" s="36"/>
      <c r="Q68" s="285" t="str">
        <f>IFERROR(VLOOKUP(R68,種目コード!$C$1:$D$38,2,FALSE),"")</f>
        <v/>
      </c>
      <c r="R68" s="37"/>
      <c r="S68" s="38"/>
      <c r="T68" s="290" t="str">
        <f>IFERROR(VLOOKUP(U68,種目コード!$C$1:$D$38,2,FALSE),"")</f>
        <v/>
      </c>
      <c r="U68" s="37"/>
      <c r="V68" s="38"/>
      <c r="W68" s="39"/>
      <c r="X68" s="40"/>
      <c r="Y68" s="200"/>
      <c r="Z68" s="39"/>
      <c r="AA68" s="41"/>
      <c r="AB68" s="285" t="str">
        <f>IFERROR(VLOOKUP(AC68,種目コード!$E$1:$F$38,2,FALSE),"")</f>
        <v/>
      </c>
      <c r="AC68" s="283"/>
      <c r="AD68" s="38"/>
      <c r="AE68" s="290" t="str">
        <f>IFERROR(VLOOKUP(AF68,種目コード!$E$1:$F$38,2,FALSE),"")</f>
        <v/>
      </c>
      <c r="AF68" s="37"/>
      <c r="AG68" s="38"/>
      <c r="AH68" s="42"/>
      <c r="AI68" s="200"/>
      <c r="AJ68" s="39"/>
      <c r="AK68" s="41"/>
      <c r="AL68" s="40"/>
      <c r="AM68" s="43"/>
      <c r="AN68" s="43"/>
      <c r="AO68" s="332"/>
      <c r="AP68" s="338"/>
      <c r="AQ68" s="47">
        <v>5</v>
      </c>
      <c r="AR68" s="169" t="str">
        <f t="shared" si="54"/>
        <v/>
      </c>
      <c r="AS68" s="154" t="str">
        <f t="shared" si="55"/>
        <v/>
      </c>
      <c r="AT68" s="154" t="str">
        <f t="shared" si="56"/>
        <v/>
      </c>
      <c r="AU68" s="155" t="str">
        <f t="shared" si="57"/>
        <v/>
      </c>
      <c r="AV68" s="155" t="str">
        <f t="shared" si="58"/>
        <v/>
      </c>
      <c r="AW68" s="48"/>
    </row>
    <row r="69" spans="1:49" ht="12.75" customHeight="1" thickBot="1">
      <c r="A69" s="40">
        <f t="shared" si="32"/>
        <v>0</v>
      </c>
      <c r="B69" s="200">
        <f t="shared" si="33"/>
        <v>0</v>
      </c>
      <c r="C69" s="39">
        <f t="shared" si="34"/>
        <v>0</v>
      </c>
      <c r="D69" s="41">
        <f t="shared" si="35"/>
        <v>0</v>
      </c>
      <c r="E69" s="42">
        <f t="shared" si="36"/>
        <v>0</v>
      </c>
      <c r="F69" s="200">
        <f t="shared" si="37"/>
        <v>0</v>
      </c>
      <c r="G69" s="39">
        <f t="shared" si="38"/>
        <v>0</v>
      </c>
      <c r="H69" s="41">
        <f t="shared" si="39"/>
        <v>0</v>
      </c>
      <c r="I69" s="40">
        <f t="shared" si="40"/>
        <v>0</v>
      </c>
      <c r="J69" s="43">
        <f t="shared" si="41"/>
        <v>0</v>
      </c>
      <c r="K69" s="193"/>
      <c r="L69" s="35"/>
      <c r="M69" s="35"/>
      <c r="N69" s="35"/>
      <c r="O69" s="35"/>
      <c r="P69" s="36"/>
      <c r="Q69" s="285" t="str">
        <f>IFERROR(VLOOKUP(R69,種目コード!$C$1:$D$38,2,FALSE),"")</f>
        <v/>
      </c>
      <c r="R69" s="37"/>
      <c r="S69" s="38"/>
      <c r="T69" s="290" t="str">
        <f>IFERROR(VLOOKUP(U69,種目コード!$C$1:$D$38,2,FALSE),"")</f>
        <v/>
      </c>
      <c r="U69" s="37"/>
      <c r="V69" s="38"/>
      <c r="W69" s="39"/>
      <c r="X69" s="40"/>
      <c r="Y69" s="200"/>
      <c r="Z69" s="39"/>
      <c r="AA69" s="41"/>
      <c r="AB69" s="285" t="str">
        <f>IFERROR(VLOOKUP(AC69,種目コード!$E$1:$F$38,2,FALSE),"")</f>
        <v/>
      </c>
      <c r="AC69" s="283"/>
      <c r="AD69" s="38"/>
      <c r="AE69" s="290" t="str">
        <f>IFERROR(VLOOKUP(AF69,種目コード!$E$1:$F$38,2,FALSE),"")</f>
        <v/>
      </c>
      <c r="AF69" s="37"/>
      <c r="AG69" s="38"/>
      <c r="AH69" s="42"/>
      <c r="AI69" s="200"/>
      <c r="AJ69" s="39"/>
      <c r="AK69" s="41"/>
      <c r="AL69" s="40"/>
      <c r="AM69" s="43"/>
      <c r="AN69" s="43"/>
      <c r="AO69" s="332"/>
      <c r="AP69" s="339"/>
      <c r="AQ69" s="63">
        <v>6</v>
      </c>
      <c r="AR69" s="170" t="str">
        <f t="shared" si="54"/>
        <v/>
      </c>
      <c r="AS69" s="156" t="str">
        <f t="shared" si="55"/>
        <v/>
      </c>
      <c r="AT69" s="156" t="str">
        <f t="shared" si="56"/>
        <v/>
      </c>
      <c r="AU69" s="157" t="str">
        <f t="shared" si="57"/>
        <v/>
      </c>
      <c r="AV69" s="157" t="str">
        <f t="shared" si="58"/>
        <v/>
      </c>
      <c r="AW69" s="60"/>
    </row>
    <row r="70" spans="1:49" ht="12.75" customHeight="1" thickTop="1">
      <c r="A70" s="40">
        <f t="shared" si="32"/>
        <v>0</v>
      </c>
      <c r="B70" s="200">
        <f t="shared" si="33"/>
        <v>0</v>
      </c>
      <c r="C70" s="39">
        <f t="shared" si="34"/>
        <v>0</v>
      </c>
      <c r="D70" s="41">
        <f t="shared" si="35"/>
        <v>0</v>
      </c>
      <c r="E70" s="42">
        <f t="shared" si="36"/>
        <v>0</v>
      </c>
      <c r="F70" s="200">
        <f t="shared" si="37"/>
        <v>0</v>
      </c>
      <c r="G70" s="39">
        <f t="shared" si="38"/>
        <v>0</v>
      </c>
      <c r="H70" s="41">
        <f t="shared" si="39"/>
        <v>0</v>
      </c>
      <c r="I70" s="40">
        <f t="shared" si="40"/>
        <v>0</v>
      </c>
      <c r="J70" s="43">
        <f t="shared" si="41"/>
        <v>0</v>
      </c>
      <c r="K70" s="193"/>
      <c r="L70" s="35"/>
      <c r="M70" s="35"/>
      <c r="N70" s="35"/>
      <c r="O70" s="35"/>
      <c r="P70" s="36"/>
      <c r="Q70" s="285" t="str">
        <f>IFERROR(VLOOKUP(R70,種目コード!$C$1:$D$38,2,FALSE),"")</f>
        <v/>
      </c>
      <c r="R70" s="37"/>
      <c r="S70" s="38"/>
      <c r="T70" s="290" t="str">
        <f>IFERROR(VLOOKUP(U70,種目コード!$C$1:$D$38,2,FALSE),"")</f>
        <v/>
      </c>
      <c r="U70" s="37"/>
      <c r="V70" s="38"/>
      <c r="W70" s="39"/>
      <c r="X70" s="40"/>
      <c r="Y70" s="200"/>
      <c r="Z70" s="39"/>
      <c r="AA70" s="41"/>
      <c r="AB70" s="285" t="str">
        <f>IFERROR(VLOOKUP(AC70,種目コード!$E$1:$F$38,2,FALSE),"")</f>
        <v/>
      </c>
      <c r="AC70" s="283"/>
      <c r="AD70" s="38"/>
      <c r="AE70" s="290" t="str">
        <f>IFERROR(VLOOKUP(AF70,種目コード!$E$1:$F$38,2,FALSE),"")</f>
        <v/>
      </c>
      <c r="AF70" s="37"/>
      <c r="AG70" s="38"/>
      <c r="AH70" s="42"/>
      <c r="AI70" s="200"/>
      <c r="AJ70" s="39"/>
      <c r="AK70" s="41"/>
      <c r="AL70" s="40"/>
      <c r="AM70" s="43"/>
      <c r="AN70" s="43"/>
      <c r="AO70" s="332"/>
      <c r="AP70" s="340" t="s">
        <v>136</v>
      </c>
      <c r="AQ70" s="34">
        <v>1</v>
      </c>
      <c r="AR70" s="168" t="str">
        <f>IFERROR(VLOOKUP($AQ70,$J$12:$O$91,2,FALSE),"")</f>
        <v/>
      </c>
      <c r="AS70" s="152" t="str">
        <f>IFERROR(VLOOKUP($AQ70,$J$12:$O$91,3,FALSE),"")</f>
        <v/>
      </c>
      <c r="AT70" s="152" t="str">
        <f>IFERROR(VLOOKUP($AQ70,$J$12:$O$91,4,FALSE),"")</f>
        <v/>
      </c>
      <c r="AU70" s="153" t="str">
        <f>IFERROR(VLOOKUP($AQ70,$J$12:$O$91,5,FALSE),"")</f>
        <v/>
      </c>
      <c r="AV70" s="153" t="str">
        <f>IFERROR(VLOOKUP($AQ70,$J$12:$O$91,6,FALSE),"")</f>
        <v/>
      </c>
      <c r="AW70" s="326"/>
    </row>
    <row r="71" spans="1:49" ht="12.75" customHeight="1">
      <c r="A71" s="55">
        <f t="shared" si="32"/>
        <v>0</v>
      </c>
      <c r="B71" s="201">
        <f t="shared" si="33"/>
        <v>0</v>
      </c>
      <c r="C71" s="54">
        <f t="shared" si="34"/>
        <v>0</v>
      </c>
      <c r="D71" s="56">
        <f t="shared" si="35"/>
        <v>0</v>
      </c>
      <c r="E71" s="57">
        <f t="shared" si="36"/>
        <v>0</v>
      </c>
      <c r="F71" s="201">
        <f t="shared" si="37"/>
        <v>0</v>
      </c>
      <c r="G71" s="54">
        <f t="shared" si="38"/>
        <v>0</v>
      </c>
      <c r="H71" s="56">
        <f t="shared" si="39"/>
        <v>0</v>
      </c>
      <c r="I71" s="55">
        <f t="shared" si="40"/>
        <v>0</v>
      </c>
      <c r="J71" s="58">
        <f t="shared" si="41"/>
        <v>0</v>
      </c>
      <c r="K71" s="195"/>
      <c r="L71" s="50"/>
      <c r="M71" s="50"/>
      <c r="N71" s="50"/>
      <c r="O71" s="50"/>
      <c r="P71" s="51"/>
      <c r="Q71" s="286" t="str">
        <f>IFERROR(VLOOKUP(R71,種目コード!$C$1:$D$38,2,FALSE),"")</f>
        <v/>
      </c>
      <c r="R71" s="52"/>
      <c r="S71" s="53"/>
      <c r="T71" s="291" t="str">
        <f>IFERROR(VLOOKUP(U71,種目コード!$C$1:$D$38,2,FALSE),"")</f>
        <v/>
      </c>
      <c r="U71" s="52"/>
      <c r="V71" s="53"/>
      <c r="W71" s="54"/>
      <c r="X71" s="55"/>
      <c r="Y71" s="201"/>
      <c r="Z71" s="54"/>
      <c r="AA71" s="56"/>
      <c r="AB71" s="286" t="str">
        <f>IFERROR(VLOOKUP(AC71,種目コード!$E$1:$F$38,2,FALSE),"")</f>
        <v/>
      </c>
      <c r="AC71" s="281"/>
      <c r="AD71" s="53"/>
      <c r="AE71" s="291" t="str">
        <f>IFERROR(VLOOKUP(AF71,種目コード!$E$1:$F$38,2,FALSE),"")</f>
        <v/>
      </c>
      <c r="AF71" s="52"/>
      <c r="AG71" s="53"/>
      <c r="AH71" s="57"/>
      <c r="AI71" s="201"/>
      <c r="AJ71" s="54"/>
      <c r="AK71" s="56"/>
      <c r="AL71" s="55"/>
      <c r="AM71" s="58"/>
      <c r="AN71" s="58"/>
      <c r="AO71" s="332"/>
      <c r="AP71" s="338"/>
      <c r="AQ71" s="47">
        <v>2</v>
      </c>
      <c r="AR71" s="169" t="str">
        <f t="shared" ref="AR71:AR75" si="59">IFERROR(VLOOKUP($AQ71,$J$12:$O$91,2,FALSE),"")</f>
        <v/>
      </c>
      <c r="AS71" s="154" t="str">
        <f t="shared" ref="AS71:AS75" si="60">IFERROR(VLOOKUP($AQ71,$J$12:$O$91,3,FALSE),"")</f>
        <v/>
      </c>
      <c r="AT71" s="154" t="str">
        <f t="shared" ref="AT71:AT75" si="61">IFERROR(VLOOKUP($AQ71,$J$12:$O$91,4,FALSE),"")</f>
        <v/>
      </c>
      <c r="AU71" s="155" t="str">
        <f t="shared" ref="AU71:AU75" si="62">IFERROR(VLOOKUP($AQ71,$J$12:$O$91,5,FALSE),"")</f>
        <v/>
      </c>
      <c r="AV71" s="155" t="str">
        <f t="shared" ref="AV71:AV75" si="63">IFERROR(VLOOKUP($AQ71,$J$12:$O$91,6,FALSE),"")</f>
        <v/>
      </c>
      <c r="AW71" s="44"/>
    </row>
    <row r="72" spans="1:49" ht="12.75" customHeight="1">
      <c r="A72" s="30">
        <f t="shared" si="32"/>
        <v>0</v>
      </c>
      <c r="B72" s="199">
        <f t="shared" si="33"/>
        <v>0</v>
      </c>
      <c r="C72" s="29">
        <f t="shared" si="34"/>
        <v>0</v>
      </c>
      <c r="D72" s="59">
        <f t="shared" si="35"/>
        <v>0</v>
      </c>
      <c r="E72" s="31">
        <f t="shared" si="36"/>
        <v>0</v>
      </c>
      <c r="F72" s="199">
        <f t="shared" si="37"/>
        <v>0</v>
      </c>
      <c r="G72" s="29">
        <f t="shared" si="38"/>
        <v>0</v>
      </c>
      <c r="H72" s="59">
        <f t="shared" si="39"/>
        <v>0</v>
      </c>
      <c r="I72" s="30">
        <f t="shared" si="40"/>
        <v>0</v>
      </c>
      <c r="J72" s="32">
        <f t="shared" si="41"/>
        <v>0</v>
      </c>
      <c r="K72" s="194"/>
      <c r="L72" s="25"/>
      <c r="M72" s="25"/>
      <c r="N72" s="25"/>
      <c r="O72" s="25"/>
      <c r="P72" s="26"/>
      <c r="Q72" s="284" t="str">
        <f>IFERROR(VLOOKUP(R72,種目コード!$C$1:$D$38,2,FALSE),"")</f>
        <v/>
      </c>
      <c r="R72" s="27"/>
      <c r="S72" s="28"/>
      <c r="T72" s="289" t="str">
        <f>IFERROR(VLOOKUP(U72,種目コード!$C$1:$D$38,2,FALSE),"")</f>
        <v/>
      </c>
      <c r="U72" s="27"/>
      <c r="V72" s="28"/>
      <c r="W72" s="29"/>
      <c r="X72" s="30"/>
      <c r="Y72" s="199"/>
      <c r="Z72" s="29"/>
      <c r="AA72" s="59"/>
      <c r="AB72" s="284" t="str">
        <f>IFERROR(VLOOKUP(AC72,種目コード!$E$1:$F$38,2,FALSE),"")</f>
        <v/>
      </c>
      <c r="AC72" s="282"/>
      <c r="AD72" s="28"/>
      <c r="AE72" s="289" t="str">
        <f>IFERROR(VLOOKUP(AF72,種目コード!$E$1:$F$38,2,FALSE),"")</f>
        <v/>
      </c>
      <c r="AF72" s="27"/>
      <c r="AG72" s="28"/>
      <c r="AH72" s="31"/>
      <c r="AI72" s="199"/>
      <c r="AJ72" s="29"/>
      <c r="AK72" s="59"/>
      <c r="AL72" s="30"/>
      <c r="AM72" s="32"/>
      <c r="AN72" s="32"/>
      <c r="AO72" s="332"/>
      <c r="AP72" s="338"/>
      <c r="AQ72" s="47">
        <v>3</v>
      </c>
      <c r="AR72" s="169" t="str">
        <f t="shared" si="59"/>
        <v/>
      </c>
      <c r="AS72" s="154" t="str">
        <f t="shared" si="60"/>
        <v/>
      </c>
      <c r="AT72" s="154" t="str">
        <f t="shared" si="61"/>
        <v/>
      </c>
      <c r="AU72" s="155" t="str">
        <f t="shared" si="62"/>
        <v/>
      </c>
      <c r="AV72" s="155" t="str">
        <f t="shared" si="63"/>
        <v/>
      </c>
      <c r="AW72" s="48"/>
    </row>
    <row r="73" spans="1:49" ht="12.75" customHeight="1">
      <c r="A73" s="40">
        <f t="shared" si="32"/>
        <v>0</v>
      </c>
      <c r="B73" s="200">
        <f t="shared" si="33"/>
        <v>0</v>
      </c>
      <c r="C73" s="39">
        <f t="shared" si="34"/>
        <v>0</v>
      </c>
      <c r="D73" s="41">
        <f t="shared" si="35"/>
        <v>0</v>
      </c>
      <c r="E73" s="42">
        <f t="shared" si="36"/>
        <v>0</v>
      </c>
      <c r="F73" s="200">
        <f t="shared" si="37"/>
        <v>0</v>
      </c>
      <c r="G73" s="39">
        <f t="shared" si="38"/>
        <v>0</v>
      </c>
      <c r="H73" s="41">
        <f t="shared" si="39"/>
        <v>0</v>
      </c>
      <c r="I73" s="40">
        <f t="shared" si="40"/>
        <v>0</v>
      </c>
      <c r="J73" s="43">
        <f t="shared" si="41"/>
        <v>0</v>
      </c>
      <c r="K73" s="193"/>
      <c r="L73" s="35"/>
      <c r="M73" s="35"/>
      <c r="N73" s="35"/>
      <c r="O73" s="35"/>
      <c r="P73" s="36"/>
      <c r="Q73" s="285" t="str">
        <f>IFERROR(VLOOKUP(R73,種目コード!$C$1:$D$38,2,FALSE),"")</f>
        <v/>
      </c>
      <c r="R73" s="37"/>
      <c r="S73" s="38"/>
      <c r="T73" s="290" t="str">
        <f>IFERROR(VLOOKUP(U73,種目コード!$C$1:$D$38,2,FALSE),"")</f>
        <v/>
      </c>
      <c r="U73" s="37"/>
      <c r="V73" s="38"/>
      <c r="W73" s="39"/>
      <c r="X73" s="40"/>
      <c r="Y73" s="200"/>
      <c r="Z73" s="39"/>
      <c r="AA73" s="41"/>
      <c r="AB73" s="285" t="str">
        <f>IFERROR(VLOOKUP(AC73,種目コード!$E$1:$F$38,2,FALSE),"")</f>
        <v/>
      </c>
      <c r="AC73" s="283"/>
      <c r="AD73" s="38"/>
      <c r="AE73" s="290" t="str">
        <f>IFERROR(VLOOKUP(AF73,種目コード!$E$1:$F$38,2,FALSE),"")</f>
        <v/>
      </c>
      <c r="AF73" s="37"/>
      <c r="AG73" s="38"/>
      <c r="AH73" s="42"/>
      <c r="AI73" s="200"/>
      <c r="AJ73" s="39"/>
      <c r="AK73" s="41"/>
      <c r="AL73" s="40"/>
      <c r="AM73" s="43"/>
      <c r="AN73" s="43"/>
      <c r="AO73" s="332"/>
      <c r="AP73" s="338"/>
      <c r="AQ73" s="47">
        <v>4</v>
      </c>
      <c r="AR73" s="169" t="str">
        <f t="shared" si="59"/>
        <v/>
      </c>
      <c r="AS73" s="154" t="str">
        <f t="shared" si="60"/>
        <v/>
      </c>
      <c r="AT73" s="154" t="str">
        <f t="shared" si="61"/>
        <v/>
      </c>
      <c r="AU73" s="155" t="str">
        <f t="shared" si="62"/>
        <v/>
      </c>
      <c r="AV73" s="155" t="str">
        <f t="shared" si="63"/>
        <v/>
      </c>
      <c r="AW73" s="48"/>
    </row>
    <row r="74" spans="1:49" ht="12.75" customHeight="1">
      <c r="A74" s="40">
        <f t="shared" si="32"/>
        <v>0</v>
      </c>
      <c r="B74" s="200">
        <f t="shared" si="33"/>
        <v>0</v>
      </c>
      <c r="C74" s="39">
        <f t="shared" si="34"/>
        <v>0</v>
      </c>
      <c r="D74" s="41">
        <f t="shared" si="35"/>
        <v>0</v>
      </c>
      <c r="E74" s="42">
        <f t="shared" si="36"/>
        <v>0</v>
      </c>
      <c r="F74" s="200">
        <f t="shared" si="37"/>
        <v>0</v>
      </c>
      <c r="G74" s="39">
        <f t="shared" si="38"/>
        <v>0</v>
      </c>
      <c r="H74" s="41">
        <f t="shared" si="39"/>
        <v>0</v>
      </c>
      <c r="I74" s="40">
        <f t="shared" si="40"/>
        <v>0</v>
      </c>
      <c r="J74" s="43">
        <f t="shared" si="41"/>
        <v>0</v>
      </c>
      <c r="K74" s="193"/>
      <c r="L74" s="35"/>
      <c r="M74" s="35"/>
      <c r="N74" s="35"/>
      <c r="O74" s="35"/>
      <c r="P74" s="36"/>
      <c r="Q74" s="285" t="str">
        <f>IFERROR(VLOOKUP(R74,種目コード!$C$1:$D$38,2,FALSE),"")</f>
        <v/>
      </c>
      <c r="R74" s="37"/>
      <c r="S74" s="38"/>
      <c r="T74" s="290" t="str">
        <f>IFERROR(VLOOKUP(U74,種目コード!$C$1:$D$38,2,FALSE),"")</f>
        <v/>
      </c>
      <c r="U74" s="37"/>
      <c r="V74" s="38"/>
      <c r="W74" s="39"/>
      <c r="X74" s="40"/>
      <c r="Y74" s="200"/>
      <c r="Z74" s="39"/>
      <c r="AA74" s="41"/>
      <c r="AB74" s="285" t="str">
        <f>IFERROR(VLOOKUP(AC74,種目コード!$E$1:$F$38,2,FALSE),"")</f>
        <v/>
      </c>
      <c r="AC74" s="283"/>
      <c r="AD74" s="38"/>
      <c r="AE74" s="290" t="str">
        <f>IFERROR(VLOOKUP(AF74,種目コード!$E$1:$F$38,2,FALSE),"")</f>
        <v/>
      </c>
      <c r="AF74" s="37"/>
      <c r="AG74" s="38"/>
      <c r="AH74" s="42"/>
      <c r="AI74" s="200"/>
      <c r="AJ74" s="39"/>
      <c r="AK74" s="41"/>
      <c r="AL74" s="40"/>
      <c r="AM74" s="43"/>
      <c r="AN74" s="43"/>
      <c r="AO74" s="332"/>
      <c r="AP74" s="338"/>
      <c r="AQ74" s="47">
        <v>5</v>
      </c>
      <c r="AR74" s="169" t="str">
        <f t="shared" si="59"/>
        <v/>
      </c>
      <c r="AS74" s="154" t="str">
        <f t="shared" si="60"/>
        <v/>
      </c>
      <c r="AT74" s="154" t="str">
        <f t="shared" si="61"/>
        <v/>
      </c>
      <c r="AU74" s="155" t="str">
        <f t="shared" si="62"/>
        <v/>
      </c>
      <c r="AV74" s="155" t="str">
        <f t="shared" si="63"/>
        <v/>
      </c>
      <c r="AW74" s="48"/>
    </row>
    <row r="75" spans="1:49" ht="12.75" customHeight="1" thickBot="1">
      <c r="A75" s="40">
        <f t="shared" si="32"/>
        <v>0</v>
      </c>
      <c r="B75" s="200">
        <f t="shared" si="33"/>
        <v>0</v>
      </c>
      <c r="C75" s="39">
        <f t="shared" si="34"/>
        <v>0</v>
      </c>
      <c r="D75" s="41">
        <f t="shared" si="35"/>
        <v>0</v>
      </c>
      <c r="E75" s="42">
        <f t="shared" si="36"/>
        <v>0</v>
      </c>
      <c r="F75" s="200">
        <f t="shared" si="37"/>
        <v>0</v>
      </c>
      <c r="G75" s="39">
        <f t="shared" si="38"/>
        <v>0</v>
      </c>
      <c r="H75" s="41">
        <f t="shared" si="39"/>
        <v>0</v>
      </c>
      <c r="I75" s="40">
        <f t="shared" si="40"/>
        <v>0</v>
      </c>
      <c r="J75" s="43">
        <f t="shared" si="41"/>
        <v>0</v>
      </c>
      <c r="K75" s="193"/>
      <c r="L75" s="35"/>
      <c r="M75" s="35"/>
      <c r="N75" s="35"/>
      <c r="O75" s="35"/>
      <c r="P75" s="36"/>
      <c r="Q75" s="285" t="str">
        <f>IFERROR(VLOOKUP(R75,種目コード!$C$1:$D$38,2,FALSE),"")</f>
        <v/>
      </c>
      <c r="R75" s="37"/>
      <c r="S75" s="38"/>
      <c r="T75" s="290" t="str">
        <f>IFERROR(VLOOKUP(U75,種目コード!$C$1:$D$38,2,FALSE),"")</f>
        <v/>
      </c>
      <c r="U75" s="37"/>
      <c r="V75" s="38"/>
      <c r="W75" s="39"/>
      <c r="X75" s="40"/>
      <c r="Y75" s="200"/>
      <c r="Z75" s="39"/>
      <c r="AA75" s="41"/>
      <c r="AB75" s="285" t="str">
        <f>IFERROR(VLOOKUP(AC75,種目コード!$E$1:$F$38,2,FALSE),"")</f>
        <v/>
      </c>
      <c r="AC75" s="283"/>
      <c r="AD75" s="38"/>
      <c r="AE75" s="290" t="str">
        <f>IFERROR(VLOOKUP(AF75,種目コード!$E$1:$F$38,2,FALSE),"")</f>
        <v/>
      </c>
      <c r="AF75" s="37"/>
      <c r="AG75" s="38"/>
      <c r="AH75" s="42"/>
      <c r="AI75" s="200"/>
      <c r="AJ75" s="39"/>
      <c r="AK75" s="41"/>
      <c r="AL75" s="40"/>
      <c r="AM75" s="43"/>
      <c r="AN75" s="43"/>
      <c r="AO75" s="333"/>
      <c r="AP75" s="341"/>
      <c r="AQ75" s="67">
        <v>6</v>
      </c>
      <c r="AR75" s="171" t="str">
        <f t="shared" si="59"/>
        <v/>
      </c>
      <c r="AS75" s="158" t="str">
        <f t="shared" si="60"/>
        <v/>
      </c>
      <c r="AT75" s="158" t="str">
        <f t="shared" si="61"/>
        <v/>
      </c>
      <c r="AU75" s="159" t="str">
        <f t="shared" si="62"/>
        <v/>
      </c>
      <c r="AV75" s="159" t="str">
        <f t="shared" si="63"/>
        <v/>
      </c>
      <c r="AW75" s="64"/>
    </row>
    <row r="76" spans="1:49" ht="12.75" customHeight="1">
      <c r="A76" s="55">
        <f t="shared" ref="A76:A91" si="64">X76</f>
        <v>0</v>
      </c>
      <c r="B76" s="201">
        <f t="shared" ref="B76:B91" si="65">Y76</f>
        <v>0</v>
      </c>
      <c r="C76" s="54">
        <f t="shared" ref="C76:C91" si="66">Z76</f>
        <v>0</v>
      </c>
      <c r="D76" s="56">
        <f t="shared" ref="D76:D91" si="67">AA76</f>
        <v>0</v>
      </c>
      <c r="E76" s="57">
        <f t="shared" ref="E76:E91" si="68">AH76</f>
        <v>0</v>
      </c>
      <c r="F76" s="201">
        <f t="shared" ref="F76:F91" si="69">AI76</f>
        <v>0</v>
      </c>
      <c r="G76" s="54">
        <f t="shared" ref="G76:G91" si="70">AJ76</f>
        <v>0</v>
      </c>
      <c r="H76" s="56">
        <f t="shared" ref="H76:H91" si="71">AK76</f>
        <v>0</v>
      </c>
      <c r="I76" s="55">
        <f t="shared" ref="I76:I91" si="72">AL76</f>
        <v>0</v>
      </c>
      <c r="J76" s="58">
        <f t="shared" ref="J76:J91" si="73">AM76</f>
        <v>0</v>
      </c>
      <c r="K76" s="195"/>
      <c r="L76" s="50"/>
      <c r="M76" s="50"/>
      <c r="N76" s="50"/>
      <c r="O76" s="50"/>
      <c r="P76" s="51"/>
      <c r="Q76" s="286" t="str">
        <f>IFERROR(VLOOKUP(R76,種目コード!$C$1:$D$38,2,FALSE),"")</f>
        <v/>
      </c>
      <c r="R76" s="52"/>
      <c r="S76" s="53"/>
      <c r="T76" s="291" t="str">
        <f>IFERROR(VLOOKUP(U76,種目コード!$C$1:$D$38,2,FALSE),"")</f>
        <v/>
      </c>
      <c r="U76" s="52"/>
      <c r="V76" s="53"/>
      <c r="W76" s="54"/>
      <c r="X76" s="55"/>
      <c r="Y76" s="201"/>
      <c r="Z76" s="54"/>
      <c r="AA76" s="56"/>
      <c r="AB76" s="286" t="str">
        <f>IFERROR(VLOOKUP(AC76,種目コード!$E$1:$F$38,2,FALSE),"")</f>
        <v/>
      </c>
      <c r="AC76" s="281"/>
      <c r="AD76" s="53"/>
      <c r="AE76" s="291" t="str">
        <f>IFERROR(VLOOKUP(AF76,種目コード!$E$1:$F$38,2,FALSE),"")</f>
        <v/>
      </c>
      <c r="AF76" s="52"/>
      <c r="AG76" s="53"/>
      <c r="AH76" s="57"/>
      <c r="AI76" s="201"/>
      <c r="AJ76" s="54"/>
      <c r="AK76" s="56"/>
      <c r="AL76" s="55"/>
      <c r="AM76" s="58"/>
      <c r="AN76" s="58"/>
      <c r="AO76" s="206" t="s">
        <v>109</v>
      </c>
      <c r="AP76" s="205"/>
      <c r="AQ76" s="205"/>
      <c r="AR76" s="205"/>
      <c r="AS76" s="205"/>
      <c r="AT76" s="205"/>
      <c r="AU76" s="205"/>
      <c r="AV76" s="205"/>
      <c r="AW76" s="205"/>
    </row>
    <row r="77" spans="1:49" ht="12.75" customHeight="1">
      <c r="A77" s="30">
        <f t="shared" si="64"/>
        <v>0</v>
      </c>
      <c r="B77" s="199">
        <f t="shared" si="65"/>
        <v>0</v>
      </c>
      <c r="C77" s="29">
        <f t="shared" si="66"/>
        <v>0</v>
      </c>
      <c r="D77" s="59">
        <f t="shared" si="67"/>
        <v>0</v>
      </c>
      <c r="E77" s="31">
        <f t="shared" si="68"/>
        <v>0</v>
      </c>
      <c r="F77" s="199">
        <f t="shared" si="69"/>
        <v>0</v>
      </c>
      <c r="G77" s="29">
        <f t="shared" si="70"/>
        <v>0</v>
      </c>
      <c r="H77" s="59">
        <f t="shared" si="71"/>
        <v>0</v>
      </c>
      <c r="I77" s="30">
        <f t="shared" si="72"/>
        <v>0</v>
      </c>
      <c r="J77" s="32">
        <f t="shared" si="73"/>
        <v>0</v>
      </c>
      <c r="K77" s="194"/>
      <c r="L77" s="25"/>
      <c r="M77" s="25"/>
      <c r="N77" s="25"/>
      <c r="O77" s="25"/>
      <c r="P77" s="26"/>
      <c r="Q77" s="284" t="str">
        <f>IFERROR(VLOOKUP(R77,種目コード!$C$1:$D$38,2,FALSE),"")</f>
        <v/>
      </c>
      <c r="R77" s="27"/>
      <c r="S77" s="28"/>
      <c r="T77" s="289" t="str">
        <f>IFERROR(VLOOKUP(U77,種目コード!$C$1:$D$38,2,FALSE),"")</f>
        <v/>
      </c>
      <c r="U77" s="27"/>
      <c r="V77" s="28"/>
      <c r="W77" s="29"/>
      <c r="X77" s="30"/>
      <c r="Y77" s="199"/>
      <c r="Z77" s="29"/>
      <c r="AA77" s="59"/>
      <c r="AB77" s="284" t="str">
        <f>IFERROR(VLOOKUP(AC77,種目コード!$E$1:$F$38,2,FALSE),"")</f>
        <v/>
      </c>
      <c r="AC77" s="282"/>
      <c r="AD77" s="28"/>
      <c r="AE77" s="289" t="str">
        <f>IFERROR(VLOOKUP(AF77,種目コード!$E$1:$F$38,2,FALSE),"")</f>
        <v/>
      </c>
      <c r="AF77" s="27"/>
      <c r="AG77" s="28"/>
      <c r="AH77" s="31"/>
      <c r="AI77" s="199"/>
      <c r="AJ77" s="29"/>
      <c r="AK77" s="59"/>
      <c r="AL77" s="30"/>
      <c r="AM77" s="32"/>
      <c r="AN77" s="32"/>
      <c r="AP77" s="69"/>
      <c r="AQ77" s="69"/>
      <c r="AR77" s="69"/>
      <c r="AS77" s="69"/>
      <c r="AT77" s="69"/>
      <c r="AU77" s="69"/>
      <c r="AV77" s="69"/>
      <c r="AW77" s="79"/>
    </row>
    <row r="78" spans="1:49" ht="12.75" customHeight="1">
      <c r="A78" s="40">
        <f t="shared" si="64"/>
        <v>0</v>
      </c>
      <c r="B78" s="200">
        <f t="shared" si="65"/>
        <v>0</v>
      </c>
      <c r="C78" s="39">
        <f t="shared" si="66"/>
        <v>0</v>
      </c>
      <c r="D78" s="41">
        <f t="shared" si="67"/>
        <v>0</v>
      </c>
      <c r="E78" s="42">
        <f t="shared" si="68"/>
        <v>0</v>
      </c>
      <c r="F78" s="200">
        <f t="shared" si="69"/>
        <v>0</v>
      </c>
      <c r="G78" s="39">
        <f t="shared" si="70"/>
        <v>0</v>
      </c>
      <c r="H78" s="41">
        <f t="shared" si="71"/>
        <v>0</v>
      </c>
      <c r="I78" s="40">
        <f t="shared" si="72"/>
        <v>0</v>
      </c>
      <c r="J78" s="43">
        <f t="shared" si="73"/>
        <v>0</v>
      </c>
      <c r="K78" s="193"/>
      <c r="L78" s="35"/>
      <c r="M78" s="35"/>
      <c r="N78" s="35"/>
      <c r="O78" s="35"/>
      <c r="P78" s="36"/>
      <c r="Q78" s="285" t="str">
        <f>IFERROR(VLOOKUP(R78,種目コード!$C$1:$D$38,2,FALSE),"")</f>
        <v/>
      </c>
      <c r="R78" s="37"/>
      <c r="S78" s="38"/>
      <c r="T78" s="290" t="str">
        <f>IFERROR(VLOOKUP(U78,種目コード!$C$1:$D$38,2,FALSE),"")</f>
        <v/>
      </c>
      <c r="U78" s="37"/>
      <c r="V78" s="38"/>
      <c r="W78" s="39"/>
      <c r="X78" s="40"/>
      <c r="Y78" s="200"/>
      <c r="Z78" s="39"/>
      <c r="AA78" s="41"/>
      <c r="AB78" s="285" t="str">
        <f>IFERROR(VLOOKUP(AC78,種目コード!$E$1:$F$38,2,FALSE),"")</f>
        <v/>
      </c>
      <c r="AC78" s="283"/>
      <c r="AD78" s="38"/>
      <c r="AE78" s="290" t="str">
        <f>IFERROR(VLOOKUP(AF78,種目コード!$E$1:$F$38,2,FALSE),"")</f>
        <v/>
      </c>
      <c r="AF78" s="37"/>
      <c r="AG78" s="38"/>
      <c r="AH78" s="42"/>
      <c r="AI78" s="200"/>
      <c r="AJ78" s="39"/>
      <c r="AK78" s="41"/>
      <c r="AL78" s="40"/>
      <c r="AM78" s="43"/>
      <c r="AN78" s="43"/>
      <c r="AP78" s="69"/>
      <c r="AQ78" s="69"/>
      <c r="AR78" s="69"/>
      <c r="AS78" s="69"/>
      <c r="AT78" s="69"/>
      <c r="AU78" s="69"/>
      <c r="AV78" s="69"/>
      <c r="AW78" s="79"/>
    </row>
    <row r="79" spans="1:49" ht="12.75" customHeight="1">
      <c r="A79" s="40">
        <f t="shared" si="64"/>
        <v>0</v>
      </c>
      <c r="B79" s="200">
        <f t="shared" si="65"/>
        <v>0</v>
      </c>
      <c r="C79" s="39">
        <f t="shared" si="66"/>
        <v>0</v>
      </c>
      <c r="D79" s="41">
        <f t="shared" si="67"/>
        <v>0</v>
      </c>
      <c r="E79" s="42">
        <f t="shared" si="68"/>
        <v>0</v>
      </c>
      <c r="F79" s="200">
        <f t="shared" si="69"/>
        <v>0</v>
      </c>
      <c r="G79" s="39">
        <f t="shared" si="70"/>
        <v>0</v>
      </c>
      <c r="H79" s="41">
        <f t="shared" si="71"/>
        <v>0</v>
      </c>
      <c r="I79" s="40">
        <f t="shared" si="72"/>
        <v>0</v>
      </c>
      <c r="J79" s="43">
        <f t="shared" si="73"/>
        <v>0</v>
      </c>
      <c r="K79" s="193"/>
      <c r="L79" s="35"/>
      <c r="M79" s="35"/>
      <c r="N79" s="35"/>
      <c r="O79" s="35"/>
      <c r="P79" s="36"/>
      <c r="Q79" s="285" t="str">
        <f>IFERROR(VLOOKUP(R79,種目コード!$C$1:$D$38,2,FALSE),"")</f>
        <v/>
      </c>
      <c r="R79" s="37"/>
      <c r="S79" s="38"/>
      <c r="T79" s="290" t="str">
        <f>IFERROR(VLOOKUP(U79,種目コード!$C$1:$D$38,2,FALSE),"")</f>
        <v/>
      </c>
      <c r="U79" s="37"/>
      <c r="V79" s="38"/>
      <c r="W79" s="39"/>
      <c r="X79" s="40"/>
      <c r="Y79" s="200"/>
      <c r="Z79" s="39"/>
      <c r="AA79" s="41"/>
      <c r="AB79" s="285" t="str">
        <f>IFERROR(VLOOKUP(AC79,種目コード!$E$1:$F$38,2,FALSE),"")</f>
        <v/>
      </c>
      <c r="AC79" s="283"/>
      <c r="AD79" s="38"/>
      <c r="AE79" s="290" t="str">
        <f>IFERROR(VLOOKUP(AF79,種目コード!$E$1:$F$38,2,FALSE),"")</f>
        <v/>
      </c>
      <c r="AF79" s="37"/>
      <c r="AG79" s="38"/>
      <c r="AH79" s="42"/>
      <c r="AI79" s="200"/>
      <c r="AJ79" s="39"/>
      <c r="AK79" s="41"/>
      <c r="AL79" s="40"/>
      <c r="AM79" s="43"/>
      <c r="AN79" s="43"/>
      <c r="AP79" s="69"/>
      <c r="AQ79" s="69"/>
      <c r="AR79" s="69"/>
      <c r="AS79" s="69"/>
      <c r="AT79" s="69"/>
      <c r="AU79" s="69"/>
      <c r="AV79" s="69"/>
      <c r="AW79" s="79"/>
    </row>
    <row r="80" spans="1:49" ht="12.75" customHeight="1">
      <c r="A80" s="40">
        <f t="shared" si="64"/>
        <v>0</v>
      </c>
      <c r="B80" s="200">
        <f t="shared" si="65"/>
        <v>0</v>
      </c>
      <c r="C80" s="39">
        <f t="shared" si="66"/>
        <v>0</v>
      </c>
      <c r="D80" s="41">
        <f t="shared" si="67"/>
        <v>0</v>
      </c>
      <c r="E80" s="42">
        <f t="shared" si="68"/>
        <v>0</v>
      </c>
      <c r="F80" s="200">
        <f t="shared" si="69"/>
        <v>0</v>
      </c>
      <c r="G80" s="39">
        <f t="shared" si="70"/>
        <v>0</v>
      </c>
      <c r="H80" s="41">
        <f t="shared" si="71"/>
        <v>0</v>
      </c>
      <c r="I80" s="40">
        <f t="shared" si="72"/>
        <v>0</v>
      </c>
      <c r="J80" s="43">
        <f t="shared" si="73"/>
        <v>0</v>
      </c>
      <c r="K80" s="193"/>
      <c r="L80" s="35"/>
      <c r="M80" s="35"/>
      <c r="N80" s="35"/>
      <c r="O80" s="35"/>
      <c r="P80" s="36"/>
      <c r="Q80" s="285" t="str">
        <f>IFERROR(VLOOKUP(R80,種目コード!$C$1:$D$38,2,FALSE),"")</f>
        <v/>
      </c>
      <c r="R80" s="37"/>
      <c r="S80" s="38"/>
      <c r="T80" s="290" t="str">
        <f>IFERROR(VLOOKUP(U80,種目コード!$C$1:$D$38,2,FALSE),"")</f>
        <v/>
      </c>
      <c r="U80" s="37"/>
      <c r="V80" s="38"/>
      <c r="W80" s="39"/>
      <c r="X80" s="40"/>
      <c r="Y80" s="200"/>
      <c r="Z80" s="39"/>
      <c r="AA80" s="41"/>
      <c r="AB80" s="285" t="str">
        <f>IFERROR(VLOOKUP(AC80,種目コード!$E$1:$F$38,2,FALSE),"")</f>
        <v/>
      </c>
      <c r="AC80" s="283"/>
      <c r="AD80" s="38"/>
      <c r="AE80" s="290" t="str">
        <f>IFERROR(VLOOKUP(AF80,種目コード!$E$1:$F$38,2,FALSE),"")</f>
        <v/>
      </c>
      <c r="AF80" s="37"/>
      <c r="AG80" s="38"/>
      <c r="AH80" s="42"/>
      <c r="AI80" s="200"/>
      <c r="AJ80" s="39"/>
      <c r="AK80" s="41"/>
      <c r="AL80" s="40"/>
      <c r="AM80" s="43"/>
      <c r="AN80" s="43"/>
      <c r="AP80" s="69"/>
      <c r="AQ80" s="69"/>
      <c r="AR80" s="69"/>
      <c r="AS80" s="69"/>
      <c r="AT80" s="69"/>
      <c r="AU80" s="69"/>
      <c r="AV80" s="69"/>
      <c r="AW80" s="79"/>
    </row>
    <row r="81" spans="1:49" ht="12.75" customHeight="1">
      <c r="A81" s="55">
        <f t="shared" si="64"/>
        <v>0</v>
      </c>
      <c r="B81" s="201">
        <f t="shared" si="65"/>
        <v>0</v>
      </c>
      <c r="C81" s="54">
        <f t="shared" si="66"/>
        <v>0</v>
      </c>
      <c r="D81" s="56">
        <f t="shared" si="67"/>
        <v>0</v>
      </c>
      <c r="E81" s="57">
        <f t="shared" si="68"/>
        <v>0</v>
      </c>
      <c r="F81" s="201">
        <f t="shared" si="69"/>
        <v>0</v>
      </c>
      <c r="G81" s="54">
        <f t="shared" si="70"/>
        <v>0</v>
      </c>
      <c r="H81" s="56">
        <f t="shared" si="71"/>
        <v>0</v>
      </c>
      <c r="I81" s="55">
        <f t="shared" si="72"/>
        <v>0</v>
      </c>
      <c r="J81" s="58">
        <f t="shared" si="73"/>
        <v>0</v>
      </c>
      <c r="K81" s="195"/>
      <c r="L81" s="50"/>
      <c r="M81" s="50"/>
      <c r="N81" s="50"/>
      <c r="O81" s="50"/>
      <c r="P81" s="51"/>
      <c r="Q81" s="286" t="str">
        <f>IFERROR(VLOOKUP(R81,種目コード!$C$1:$D$38,2,FALSE),"")</f>
        <v/>
      </c>
      <c r="R81" s="52"/>
      <c r="S81" s="53"/>
      <c r="T81" s="291" t="str">
        <f>IFERROR(VLOOKUP(U81,種目コード!$C$1:$D$38,2,FALSE),"")</f>
        <v/>
      </c>
      <c r="U81" s="52"/>
      <c r="V81" s="53"/>
      <c r="W81" s="54"/>
      <c r="X81" s="55"/>
      <c r="Y81" s="201"/>
      <c r="Z81" s="54"/>
      <c r="AA81" s="56"/>
      <c r="AB81" s="286" t="str">
        <f>IFERROR(VLOOKUP(AC81,種目コード!$E$1:$F$38,2,FALSE),"")</f>
        <v/>
      </c>
      <c r="AC81" s="281"/>
      <c r="AD81" s="53"/>
      <c r="AE81" s="291" t="str">
        <f>IFERROR(VLOOKUP(AF81,種目コード!$E$1:$F$38,2,FALSE),"")</f>
        <v/>
      </c>
      <c r="AF81" s="52"/>
      <c r="AG81" s="53"/>
      <c r="AH81" s="57"/>
      <c r="AI81" s="201"/>
      <c r="AJ81" s="54"/>
      <c r="AK81" s="56"/>
      <c r="AL81" s="55"/>
      <c r="AM81" s="58"/>
      <c r="AN81" s="58"/>
      <c r="AP81" s="69"/>
      <c r="AQ81" s="69"/>
      <c r="AR81" s="69"/>
      <c r="AS81" s="69"/>
      <c r="AT81" s="69"/>
      <c r="AU81" s="69"/>
      <c r="AV81" s="69"/>
      <c r="AW81" s="79"/>
    </row>
    <row r="82" spans="1:49" ht="12.75" customHeight="1">
      <c r="A82" s="30">
        <f t="shared" si="64"/>
        <v>0</v>
      </c>
      <c r="B82" s="199">
        <f t="shared" si="65"/>
        <v>0</v>
      </c>
      <c r="C82" s="29">
        <f t="shared" si="66"/>
        <v>0</v>
      </c>
      <c r="D82" s="59">
        <f t="shared" si="67"/>
        <v>0</v>
      </c>
      <c r="E82" s="31">
        <f t="shared" si="68"/>
        <v>0</v>
      </c>
      <c r="F82" s="199">
        <f t="shared" si="69"/>
        <v>0</v>
      </c>
      <c r="G82" s="29">
        <f t="shared" si="70"/>
        <v>0</v>
      </c>
      <c r="H82" s="59">
        <f t="shared" si="71"/>
        <v>0</v>
      </c>
      <c r="I82" s="30">
        <f t="shared" si="72"/>
        <v>0</v>
      </c>
      <c r="J82" s="32">
        <f t="shared" si="73"/>
        <v>0</v>
      </c>
      <c r="K82" s="194"/>
      <c r="L82" s="25"/>
      <c r="M82" s="25"/>
      <c r="N82" s="25"/>
      <c r="O82" s="25"/>
      <c r="P82" s="26"/>
      <c r="Q82" s="284" t="str">
        <f>IFERROR(VLOOKUP(R82,種目コード!$C$1:$D$38,2,FALSE),"")</f>
        <v/>
      </c>
      <c r="R82" s="27"/>
      <c r="S82" s="28"/>
      <c r="T82" s="289" t="str">
        <f>IFERROR(VLOOKUP(U82,種目コード!$C$1:$D$38,2,FALSE),"")</f>
        <v/>
      </c>
      <c r="U82" s="27"/>
      <c r="V82" s="28"/>
      <c r="W82" s="29"/>
      <c r="X82" s="30"/>
      <c r="Y82" s="199"/>
      <c r="Z82" s="29"/>
      <c r="AA82" s="59"/>
      <c r="AB82" s="284" t="str">
        <f>IFERROR(VLOOKUP(AC82,種目コード!$E$1:$F$38,2,FALSE),"")</f>
        <v/>
      </c>
      <c r="AC82" s="282"/>
      <c r="AD82" s="28"/>
      <c r="AE82" s="289" t="str">
        <f>IFERROR(VLOOKUP(AF82,種目コード!$E$1:$F$38,2,FALSE),"")</f>
        <v/>
      </c>
      <c r="AF82" s="27"/>
      <c r="AG82" s="28"/>
      <c r="AH82" s="31"/>
      <c r="AI82" s="199"/>
      <c r="AJ82" s="29"/>
      <c r="AK82" s="59"/>
      <c r="AL82" s="30"/>
      <c r="AM82" s="32"/>
      <c r="AN82" s="32"/>
      <c r="AP82" s="69"/>
      <c r="AQ82" s="69"/>
      <c r="AR82" s="69"/>
      <c r="AS82" s="69"/>
      <c r="AT82" s="69"/>
      <c r="AU82" s="69"/>
      <c r="AV82" s="69"/>
      <c r="AW82" s="79"/>
    </row>
    <row r="83" spans="1:49" ht="12.75" customHeight="1">
      <c r="A83" s="40">
        <f t="shared" si="64"/>
        <v>0</v>
      </c>
      <c r="B83" s="200">
        <f t="shared" si="65"/>
        <v>0</v>
      </c>
      <c r="C83" s="39">
        <f t="shared" si="66"/>
        <v>0</v>
      </c>
      <c r="D83" s="41">
        <f t="shared" si="67"/>
        <v>0</v>
      </c>
      <c r="E83" s="42">
        <f t="shared" si="68"/>
        <v>0</v>
      </c>
      <c r="F83" s="200">
        <f t="shared" si="69"/>
        <v>0</v>
      </c>
      <c r="G83" s="39">
        <f t="shared" si="70"/>
        <v>0</v>
      </c>
      <c r="H83" s="41">
        <f t="shared" si="71"/>
        <v>0</v>
      </c>
      <c r="I83" s="40">
        <f t="shared" si="72"/>
        <v>0</v>
      </c>
      <c r="J83" s="43">
        <f t="shared" si="73"/>
        <v>0</v>
      </c>
      <c r="K83" s="193"/>
      <c r="L83" s="35"/>
      <c r="M83" s="35"/>
      <c r="N83" s="35"/>
      <c r="O83" s="35"/>
      <c r="P83" s="36"/>
      <c r="Q83" s="285" t="str">
        <f>IFERROR(VLOOKUP(R83,種目コード!$C$1:$D$38,2,FALSE),"")</f>
        <v/>
      </c>
      <c r="R83" s="37"/>
      <c r="S83" s="38"/>
      <c r="T83" s="290" t="str">
        <f>IFERROR(VLOOKUP(U83,種目コード!$C$1:$D$38,2,FALSE),"")</f>
        <v/>
      </c>
      <c r="U83" s="37"/>
      <c r="V83" s="38"/>
      <c r="W83" s="39"/>
      <c r="X83" s="40"/>
      <c r="Y83" s="200"/>
      <c r="Z83" s="39"/>
      <c r="AA83" s="41"/>
      <c r="AB83" s="285" t="str">
        <f>IFERROR(VLOOKUP(AC83,種目コード!$E$1:$F$38,2,FALSE),"")</f>
        <v/>
      </c>
      <c r="AC83" s="283"/>
      <c r="AD83" s="38"/>
      <c r="AE83" s="290" t="str">
        <f>IFERROR(VLOOKUP(AF83,種目コード!$E$1:$F$38,2,FALSE),"")</f>
        <v/>
      </c>
      <c r="AF83" s="37"/>
      <c r="AG83" s="38"/>
      <c r="AH83" s="42"/>
      <c r="AI83" s="200"/>
      <c r="AJ83" s="39"/>
      <c r="AK83" s="41"/>
      <c r="AL83" s="40"/>
      <c r="AM83" s="43"/>
      <c r="AN83" s="43"/>
      <c r="AP83" s="69"/>
      <c r="AQ83" s="69"/>
      <c r="AR83" s="69"/>
      <c r="AS83" s="69"/>
      <c r="AT83" s="69"/>
      <c r="AU83" s="69"/>
      <c r="AV83" s="69"/>
      <c r="AW83" s="79"/>
    </row>
    <row r="84" spans="1:49" ht="12.75" customHeight="1">
      <c r="A84" s="40">
        <f t="shared" si="64"/>
        <v>0</v>
      </c>
      <c r="B84" s="200">
        <f t="shared" si="65"/>
        <v>0</v>
      </c>
      <c r="C84" s="39">
        <f t="shared" si="66"/>
        <v>0</v>
      </c>
      <c r="D84" s="41">
        <f t="shared" si="67"/>
        <v>0</v>
      </c>
      <c r="E84" s="42">
        <f t="shared" si="68"/>
        <v>0</v>
      </c>
      <c r="F84" s="200">
        <f t="shared" si="69"/>
        <v>0</v>
      </c>
      <c r="G84" s="39">
        <f t="shared" si="70"/>
        <v>0</v>
      </c>
      <c r="H84" s="41">
        <f t="shared" si="71"/>
        <v>0</v>
      </c>
      <c r="I84" s="40">
        <f t="shared" si="72"/>
        <v>0</v>
      </c>
      <c r="J84" s="43">
        <f t="shared" si="73"/>
        <v>0</v>
      </c>
      <c r="K84" s="193"/>
      <c r="L84" s="35"/>
      <c r="M84" s="35"/>
      <c r="N84" s="35"/>
      <c r="O84" s="35"/>
      <c r="P84" s="36"/>
      <c r="Q84" s="285" t="str">
        <f>IFERROR(VLOOKUP(R84,種目コード!$C$1:$D$38,2,FALSE),"")</f>
        <v/>
      </c>
      <c r="R84" s="37"/>
      <c r="S84" s="38"/>
      <c r="T84" s="290" t="str">
        <f>IFERROR(VLOOKUP(U84,種目コード!$C$1:$D$38,2,FALSE),"")</f>
        <v/>
      </c>
      <c r="U84" s="37"/>
      <c r="V84" s="38"/>
      <c r="W84" s="39"/>
      <c r="X84" s="40"/>
      <c r="Y84" s="200"/>
      <c r="Z84" s="39"/>
      <c r="AA84" s="41"/>
      <c r="AB84" s="285" t="str">
        <f>IFERROR(VLOOKUP(AC84,種目コード!$E$1:$F$38,2,FALSE),"")</f>
        <v/>
      </c>
      <c r="AC84" s="283"/>
      <c r="AD84" s="38"/>
      <c r="AE84" s="290" t="str">
        <f>IFERROR(VLOOKUP(AF84,種目コード!$E$1:$F$38,2,FALSE),"")</f>
        <v/>
      </c>
      <c r="AF84" s="37"/>
      <c r="AG84" s="38"/>
      <c r="AH84" s="42"/>
      <c r="AI84" s="200"/>
      <c r="AJ84" s="39"/>
      <c r="AK84" s="41"/>
      <c r="AL84" s="40"/>
      <c r="AM84" s="43"/>
      <c r="AN84" s="43"/>
      <c r="AP84" s="69"/>
      <c r="AQ84" s="69"/>
      <c r="AR84" s="69"/>
      <c r="AS84" s="69"/>
      <c r="AT84" s="69"/>
      <c r="AU84" s="69"/>
      <c r="AV84" s="69"/>
      <c r="AW84" s="79"/>
    </row>
    <row r="85" spans="1:49" ht="12.75" customHeight="1">
      <c r="A85" s="40">
        <f t="shared" si="64"/>
        <v>0</v>
      </c>
      <c r="B85" s="200">
        <f t="shared" si="65"/>
        <v>0</v>
      </c>
      <c r="C85" s="39">
        <f t="shared" si="66"/>
        <v>0</v>
      </c>
      <c r="D85" s="41">
        <f t="shared" si="67"/>
        <v>0</v>
      </c>
      <c r="E85" s="42">
        <f t="shared" si="68"/>
        <v>0</v>
      </c>
      <c r="F85" s="200">
        <f t="shared" si="69"/>
        <v>0</v>
      </c>
      <c r="G85" s="39">
        <f t="shared" si="70"/>
        <v>0</v>
      </c>
      <c r="H85" s="41">
        <f t="shared" si="71"/>
        <v>0</v>
      </c>
      <c r="I85" s="40">
        <f t="shared" si="72"/>
        <v>0</v>
      </c>
      <c r="J85" s="43">
        <f t="shared" si="73"/>
        <v>0</v>
      </c>
      <c r="K85" s="193"/>
      <c r="L85" s="35"/>
      <c r="M85" s="35"/>
      <c r="N85" s="35"/>
      <c r="O85" s="35"/>
      <c r="P85" s="36"/>
      <c r="Q85" s="285" t="str">
        <f>IFERROR(VLOOKUP(R85,種目コード!$C$1:$D$38,2,FALSE),"")</f>
        <v/>
      </c>
      <c r="R85" s="37"/>
      <c r="S85" s="38"/>
      <c r="T85" s="290" t="str">
        <f>IFERROR(VLOOKUP(U85,種目コード!$C$1:$D$38,2,FALSE),"")</f>
        <v/>
      </c>
      <c r="U85" s="37"/>
      <c r="V85" s="38"/>
      <c r="W85" s="39"/>
      <c r="X85" s="40"/>
      <c r="Y85" s="200"/>
      <c r="Z85" s="39"/>
      <c r="AA85" s="41"/>
      <c r="AB85" s="285" t="str">
        <f>IFERROR(VLOOKUP(AC85,種目コード!$E$1:$F$38,2,FALSE),"")</f>
        <v/>
      </c>
      <c r="AC85" s="283"/>
      <c r="AD85" s="38"/>
      <c r="AE85" s="290" t="str">
        <f>IFERROR(VLOOKUP(AF85,種目コード!$E$1:$F$38,2,FALSE),"")</f>
        <v/>
      </c>
      <c r="AF85" s="37"/>
      <c r="AG85" s="38"/>
      <c r="AH85" s="42"/>
      <c r="AI85" s="200"/>
      <c r="AJ85" s="39"/>
      <c r="AK85" s="41"/>
      <c r="AL85" s="40"/>
      <c r="AM85" s="43"/>
      <c r="AN85" s="43"/>
      <c r="AP85" s="69"/>
      <c r="AQ85" s="69"/>
      <c r="AR85" s="69"/>
      <c r="AS85" s="69"/>
      <c r="AT85" s="69"/>
      <c r="AU85" s="69"/>
      <c r="AV85" s="69"/>
      <c r="AW85" s="79"/>
    </row>
    <row r="86" spans="1:49" ht="12.75" customHeight="1">
      <c r="A86" s="55">
        <f t="shared" si="64"/>
        <v>0</v>
      </c>
      <c r="B86" s="201">
        <f t="shared" si="65"/>
        <v>0</v>
      </c>
      <c r="C86" s="54">
        <f t="shared" si="66"/>
        <v>0</v>
      </c>
      <c r="D86" s="56">
        <f t="shared" si="67"/>
        <v>0</v>
      </c>
      <c r="E86" s="57">
        <f t="shared" si="68"/>
        <v>0</v>
      </c>
      <c r="F86" s="201">
        <f t="shared" si="69"/>
        <v>0</v>
      </c>
      <c r="G86" s="54">
        <f t="shared" si="70"/>
        <v>0</v>
      </c>
      <c r="H86" s="56">
        <f t="shared" si="71"/>
        <v>0</v>
      </c>
      <c r="I86" s="55">
        <f t="shared" si="72"/>
        <v>0</v>
      </c>
      <c r="J86" s="58">
        <f t="shared" si="73"/>
        <v>0</v>
      </c>
      <c r="K86" s="195"/>
      <c r="L86" s="50"/>
      <c r="M86" s="50"/>
      <c r="N86" s="50"/>
      <c r="O86" s="50"/>
      <c r="P86" s="51"/>
      <c r="Q86" s="286" t="str">
        <f>IFERROR(VLOOKUP(R86,種目コード!$C$1:$D$38,2,FALSE),"")</f>
        <v/>
      </c>
      <c r="R86" s="52"/>
      <c r="S86" s="53"/>
      <c r="T86" s="291" t="str">
        <f>IFERROR(VLOOKUP(U86,種目コード!$C$1:$D$38,2,FALSE),"")</f>
        <v/>
      </c>
      <c r="U86" s="52"/>
      <c r="V86" s="53"/>
      <c r="W86" s="54"/>
      <c r="X86" s="55"/>
      <c r="Y86" s="201"/>
      <c r="Z86" s="54"/>
      <c r="AA86" s="56"/>
      <c r="AB86" s="286" t="str">
        <f>IFERROR(VLOOKUP(AC86,種目コード!$E$1:$F$38,2,FALSE),"")</f>
        <v/>
      </c>
      <c r="AC86" s="281"/>
      <c r="AD86" s="53"/>
      <c r="AE86" s="291" t="str">
        <f>IFERROR(VLOOKUP(AF86,種目コード!$E$1:$F$38,2,FALSE),"")</f>
        <v/>
      </c>
      <c r="AF86" s="52"/>
      <c r="AG86" s="53"/>
      <c r="AH86" s="57"/>
      <c r="AI86" s="201"/>
      <c r="AJ86" s="54"/>
      <c r="AK86" s="56"/>
      <c r="AL86" s="55"/>
      <c r="AM86" s="58"/>
      <c r="AN86" s="58"/>
      <c r="AP86" s="69"/>
      <c r="AQ86" s="69"/>
      <c r="AR86" s="69"/>
      <c r="AS86" s="69"/>
      <c r="AT86" s="69"/>
      <c r="AU86" s="69"/>
      <c r="AV86" s="69"/>
      <c r="AW86" s="79"/>
    </row>
    <row r="87" spans="1:49" ht="12.75" customHeight="1">
      <c r="A87" s="30">
        <f t="shared" si="64"/>
        <v>0</v>
      </c>
      <c r="B87" s="199">
        <f t="shared" si="65"/>
        <v>0</v>
      </c>
      <c r="C87" s="29">
        <f t="shared" si="66"/>
        <v>0</v>
      </c>
      <c r="D87" s="59">
        <f t="shared" si="67"/>
        <v>0</v>
      </c>
      <c r="E87" s="31">
        <f t="shared" si="68"/>
        <v>0</v>
      </c>
      <c r="F87" s="199">
        <f t="shared" si="69"/>
        <v>0</v>
      </c>
      <c r="G87" s="29">
        <f t="shared" si="70"/>
        <v>0</v>
      </c>
      <c r="H87" s="59">
        <f t="shared" si="71"/>
        <v>0</v>
      </c>
      <c r="I87" s="30">
        <f t="shared" si="72"/>
        <v>0</v>
      </c>
      <c r="J87" s="32">
        <f t="shared" si="73"/>
        <v>0</v>
      </c>
      <c r="K87" s="194"/>
      <c r="L87" s="25"/>
      <c r="M87" s="25"/>
      <c r="N87" s="25"/>
      <c r="O87" s="25"/>
      <c r="P87" s="26"/>
      <c r="Q87" s="284" t="str">
        <f>IFERROR(VLOOKUP(R87,種目コード!$C$1:$D$38,2,FALSE),"")</f>
        <v/>
      </c>
      <c r="R87" s="27"/>
      <c r="S87" s="28"/>
      <c r="T87" s="289" t="str">
        <f>IFERROR(VLOOKUP(U87,種目コード!$C$1:$D$38,2,FALSE),"")</f>
        <v/>
      </c>
      <c r="U87" s="27"/>
      <c r="V87" s="28"/>
      <c r="W87" s="29"/>
      <c r="X87" s="30"/>
      <c r="Y87" s="199"/>
      <c r="Z87" s="29"/>
      <c r="AA87" s="59"/>
      <c r="AB87" s="284" t="str">
        <f>IFERROR(VLOOKUP(AC87,種目コード!$E$1:$F$38,2,FALSE),"")</f>
        <v/>
      </c>
      <c r="AC87" s="282"/>
      <c r="AD87" s="28"/>
      <c r="AE87" s="289" t="str">
        <f>IFERROR(VLOOKUP(AF87,種目コード!$E$1:$F$38,2,FALSE),"")</f>
        <v/>
      </c>
      <c r="AF87" s="27"/>
      <c r="AG87" s="28"/>
      <c r="AH87" s="31"/>
      <c r="AI87" s="199"/>
      <c r="AJ87" s="29"/>
      <c r="AK87" s="59"/>
      <c r="AL87" s="30"/>
      <c r="AM87" s="32"/>
      <c r="AN87" s="32"/>
      <c r="AP87" s="69"/>
      <c r="AQ87" s="69"/>
      <c r="AR87" s="69"/>
      <c r="AS87" s="69"/>
      <c r="AT87" s="69"/>
      <c r="AU87" s="69"/>
      <c r="AV87" s="69"/>
      <c r="AW87" s="79"/>
    </row>
    <row r="88" spans="1:49" ht="12.75" customHeight="1">
      <c r="A88" s="40">
        <f t="shared" si="64"/>
        <v>0</v>
      </c>
      <c r="B88" s="200">
        <f t="shared" si="65"/>
        <v>0</v>
      </c>
      <c r="C88" s="39">
        <f t="shared" si="66"/>
        <v>0</v>
      </c>
      <c r="D88" s="41">
        <f t="shared" si="67"/>
        <v>0</v>
      </c>
      <c r="E88" s="42">
        <f t="shared" si="68"/>
        <v>0</v>
      </c>
      <c r="F88" s="200">
        <f t="shared" si="69"/>
        <v>0</v>
      </c>
      <c r="G88" s="39">
        <f t="shared" si="70"/>
        <v>0</v>
      </c>
      <c r="H88" s="41">
        <f t="shared" si="71"/>
        <v>0</v>
      </c>
      <c r="I88" s="40">
        <f t="shared" si="72"/>
        <v>0</v>
      </c>
      <c r="J88" s="43">
        <f t="shared" si="73"/>
        <v>0</v>
      </c>
      <c r="K88" s="193"/>
      <c r="L88" s="35"/>
      <c r="M88" s="35"/>
      <c r="N88" s="35"/>
      <c r="O88" s="35"/>
      <c r="P88" s="36"/>
      <c r="Q88" s="285" t="str">
        <f>IFERROR(VLOOKUP(R88,種目コード!$C$1:$D$38,2,FALSE),"")</f>
        <v/>
      </c>
      <c r="R88" s="37"/>
      <c r="S88" s="38"/>
      <c r="T88" s="290" t="str">
        <f>IFERROR(VLOOKUP(U88,種目コード!$C$1:$D$38,2,FALSE),"")</f>
        <v/>
      </c>
      <c r="U88" s="37"/>
      <c r="V88" s="38"/>
      <c r="W88" s="39"/>
      <c r="X88" s="40"/>
      <c r="Y88" s="200"/>
      <c r="Z88" s="39"/>
      <c r="AA88" s="41"/>
      <c r="AB88" s="285" t="str">
        <f>IFERROR(VLOOKUP(AC88,種目コード!$E$1:$F$38,2,FALSE),"")</f>
        <v/>
      </c>
      <c r="AC88" s="283"/>
      <c r="AD88" s="38"/>
      <c r="AE88" s="290" t="str">
        <f>IFERROR(VLOOKUP(AF88,種目コード!$E$1:$F$38,2,FALSE),"")</f>
        <v/>
      </c>
      <c r="AF88" s="37"/>
      <c r="AG88" s="38"/>
      <c r="AH88" s="42"/>
      <c r="AI88" s="200"/>
      <c r="AJ88" s="39"/>
      <c r="AK88" s="41"/>
      <c r="AL88" s="40"/>
      <c r="AM88" s="43"/>
      <c r="AN88" s="43"/>
      <c r="AP88" s="69"/>
      <c r="AQ88" s="69"/>
      <c r="AR88" s="69"/>
      <c r="AS88" s="69"/>
      <c r="AT88" s="69"/>
      <c r="AU88" s="69"/>
      <c r="AV88" s="69"/>
      <c r="AW88" s="79"/>
    </row>
    <row r="89" spans="1:49" ht="12.75" customHeight="1">
      <c r="A89" s="40">
        <f t="shared" si="64"/>
        <v>0</v>
      </c>
      <c r="B89" s="200">
        <f t="shared" si="65"/>
        <v>0</v>
      </c>
      <c r="C89" s="39">
        <f t="shared" si="66"/>
        <v>0</v>
      </c>
      <c r="D89" s="41">
        <f t="shared" si="67"/>
        <v>0</v>
      </c>
      <c r="E89" s="42">
        <f t="shared" si="68"/>
        <v>0</v>
      </c>
      <c r="F89" s="200">
        <f t="shared" si="69"/>
        <v>0</v>
      </c>
      <c r="G89" s="39">
        <f t="shared" si="70"/>
        <v>0</v>
      </c>
      <c r="H89" s="41">
        <f t="shared" si="71"/>
        <v>0</v>
      </c>
      <c r="I89" s="40">
        <f t="shared" si="72"/>
        <v>0</v>
      </c>
      <c r="J89" s="43">
        <f t="shared" si="73"/>
        <v>0</v>
      </c>
      <c r="K89" s="193"/>
      <c r="L89" s="35"/>
      <c r="M89" s="35"/>
      <c r="N89" s="35"/>
      <c r="O89" s="35"/>
      <c r="P89" s="36"/>
      <c r="Q89" s="285" t="str">
        <f>IFERROR(VLOOKUP(R89,種目コード!$C$1:$D$38,2,FALSE),"")</f>
        <v/>
      </c>
      <c r="R89" s="37"/>
      <c r="S89" s="38"/>
      <c r="T89" s="290" t="str">
        <f>IFERROR(VLOOKUP(U89,種目コード!$C$1:$D$38,2,FALSE),"")</f>
        <v/>
      </c>
      <c r="U89" s="37"/>
      <c r="V89" s="38"/>
      <c r="W89" s="39"/>
      <c r="X89" s="40"/>
      <c r="Y89" s="200"/>
      <c r="Z89" s="39"/>
      <c r="AA89" s="41"/>
      <c r="AB89" s="285" t="str">
        <f>IFERROR(VLOOKUP(AC89,種目コード!$E$1:$F$38,2,FALSE),"")</f>
        <v/>
      </c>
      <c r="AC89" s="283"/>
      <c r="AD89" s="38"/>
      <c r="AE89" s="290" t="str">
        <f>IFERROR(VLOOKUP(AF89,種目コード!$E$1:$F$38,2,FALSE),"")</f>
        <v/>
      </c>
      <c r="AF89" s="37"/>
      <c r="AG89" s="38"/>
      <c r="AH89" s="42"/>
      <c r="AI89" s="200"/>
      <c r="AJ89" s="39"/>
      <c r="AK89" s="41"/>
      <c r="AL89" s="40"/>
      <c r="AM89" s="43"/>
      <c r="AN89" s="43"/>
      <c r="AP89" s="69"/>
      <c r="AQ89" s="69"/>
      <c r="AR89" s="69"/>
      <c r="AS89" s="69"/>
      <c r="AT89" s="69"/>
      <c r="AU89" s="69"/>
      <c r="AV89" s="69"/>
      <c r="AW89" s="79"/>
    </row>
    <row r="90" spans="1:49" ht="12.75" customHeight="1">
      <c r="A90" s="40">
        <f t="shared" si="64"/>
        <v>0</v>
      </c>
      <c r="B90" s="200">
        <f t="shared" si="65"/>
        <v>0</v>
      </c>
      <c r="C90" s="39">
        <f t="shared" si="66"/>
        <v>0</v>
      </c>
      <c r="D90" s="41">
        <f t="shared" si="67"/>
        <v>0</v>
      </c>
      <c r="E90" s="42">
        <f t="shared" si="68"/>
        <v>0</v>
      </c>
      <c r="F90" s="200">
        <f t="shared" si="69"/>
        <v>0</v>
      </c>
      <c r="G90" s="39">
        <f t="shared" si="70"/>
        <v>0</v>
      </c>
      <c r="H90" s="41">
        <f t="shared" si="71"/>
        <v>0</v>
      </c>
      <c r="I90" s="40">
        <f t="shared" si="72"/>
        <v>0</v>
      </c>
      <c r="J90" s="43">
        <f t="shared" si="73"/>
        <v>0</v>
      </c>
      <c r="K90" s="193"/>
      <c r="L90" s="35"/>
      <c r="M90" s="35"/>
      <c r="N90" s="35"/>
      <c r="O90" s="35"/>
      <c r="P90" s="36"/>
      <c r="Q90" s="285" t="str">
        <f>IFERROR(VLOOKUP(R90,種目コード!$C$1:$D$38,2,FALSE),"")</f>
        <v/>
      </c>
      <c r="R90" s="37"/>
      <c r="S90" s="38"/>
      <c r="T90" s="290" t="str">
        <f>IFERROR(VLOOKUP(U90,種目コード!$C$1:$D$38,2,FALSE),"")</f>
        <v/>
      </c>
      <c r="U90" s="37"/>
      <c r="V90" s="38"/>
      <c r="W90" s="39"/>
      <c r="X90" s="40"/>
      <c r="Y90" s="200"/>
      <c r="Z90" s="39"/>
      <c r="AA90" s="41"/>
      <c r="AB90" s="285" t="str">
        <f>IFERROR(VLOOKUP(AC90,種目コード!$E$1:$F$38,2,FALSE),"")</f>
        <v/>
      </c>
      <c r="AC90" s="283"/>
      <c r="AD90" s="38"/>
      <c r="AE90" s="290" t="str">
        <f>IFERROR(VLOOKUP(AF90,種目コード!$E$1:$F$38,2,FALSE),"")</f>
        <v/>
      </c>
      <c r="AF90" s="37"/>
      <c r="AG90" s="38"/>
      <c r="AH90" s="42"/>
      <c r="AI90" s="200"/>
      <c r="AJ90" s="39"/>
      <c r="AK90" s="41"/>
      <c r="AL90" s="40"/>
      <c r="AM90" s="43"/>
      <c r="AN90" s="43"/>
      <c r="AP90" s="69"/>
      <c r="AQ90" s="69"/>
      <c r="AR90" s="69"/>
      <c r="AS90" s="69"/>
      <c r="AT90" s="69"/>
      <c r="AU90" s="69"/>
      <c r="AV90" s="69"/>
      <c r="AW90" s="79"/>
    </row>
    <row r="91" spans="1:49" ht="12.75" customHeight="1" thickBot="1">
      <c r="A91" s="85">
        <f t="shared" si="64"/>
        <v>0</v>
      </c>
      <c r="B91" s="203">
        <f t="shared" si="65"/>
        <v>0</v>
      </c>
      <c r="C91" s="84">
        <f t="shared" si="66"/>
        <v>0</v>
      </c>
      <c r="D91" s="86">
        <f t="shared" si="67"/>
        <v>0</v>
      </c>
      <c r="E91" s="87">
        <f t="shared" si="68"/>
        <v>0</v>
      </c>
      <c r="F91" s="203">
        <f t="shared" si="69"/>
        <v>0</v>
      </c>
      <c r="G91" s="84">
        <f t="shared" si="70"/>
        <v>0</v>
      </c>
      <c r="H91" s="86">
        <f t="shared" si="71"/>
        <v>0</v>
      </c>
      <c r="I91" s="85">
        <f t="shared" si="72"/>
        <v>0</v>
      </c>
      <c r="J91" s="88">
        <f t="shared" si="73"/>
        <v>0</v>
      </c>
      <c r="K91" s="197"/>
      <c r="L91" s="80"/>
      <c r="M91" s="80"/>
      <c r="N91" s="80"/>
      <c r="O91" s="80"/>
      <c r="P91" s="81"/>
      <c r="Q91" s="288" t="str">
        <f>IFERROR(VLOOKUP(R91,種目コード!$C$1:$D$38,2,FALSE),"")</f>
        <v/>
      </c>
      <c r="R91" s="82"/>
      <c r="S91" s="83"/>
      <c r="T91" s="293" t="str">
        <f>IFERROR(VLOOKUP(U91,種目コード!$C$1:$D$38,2,FALSE),"")</f>
        <v/>
      </c>
      <c r="U91" s="82"/>
      <c r="V91" s="83"/>
      <c r="W91" s="84"/>
      <c r="X91" s="85"/>
      <c r="Y91" s="203"/>
      <c r="Z91" s="84"/>
      <c r="AA91" s="86"/>
      <c r="AB91" s="288" t="str">
        <f>IFERROR(VLOOKUP(AC91,種目コード!$E$1:$F$38,2,FALSE),"")</f>
        <v/>
      </c>
      <c r="AC91" s="294"/>
      <c r="AD91" s="83"/>
      <c r="AE91" s="293" t="str">
        <f>IFERROR(VLOOKUP(AF91,種目コード!$E$1:$F$38,2,FALSE),"")</f>
        <v/>
      </c>
      <c r="AF91" s="82"/>
      <c r="AG91" s="83"/>
      <c r="AH91" s="87"/>
      <c r="AI91" s="203"/>
      <c r="AJ91" s="84"/>
      <c r="AK91" s="86"/>
      <c r="AL91" s="85"/>
      <c r="AM91" s="88"/>
      <c r="AN91" s="88"/>
      <c r="AP91" s="69"/>
      <c r="AQ91" s="69"/>
      <c r="AR91" s="69"/>
      <c r="AS91" s="69"/>
      <c r="AT91" s="69"/>
      <c r="AU91" s="69"/>
      <c r="AV91" s="69"/>
      <c r="AW91" s="79"/>
    </row>
  </sheetData>
  <sheetProtection sheet="1" objects="1" selectLockedCells="1"/>
  <mergeCells count="77">
    <mergeCell ref="A10:D10"/>
    <mergeCell ref="E10:H10"/>
    <mergeCell ref="I10:J10"/>
    <mergeCell ref="K1:O1"/>
    <mergeCell ref="AN10:AN11"/>
    <mergeCell ref="AC3:AE3"/>
    <mergeCell ref="AC4:AE4"/>
    <mergeCell ref="AC5:AE5"/>
    <mergeCell ref="AC6:AE6"/>
    <mergeCell ref="AC7:AE7"/>
    <mergeCell ref="K3:M3"/>
    <mergeCell ref="T3:U3"/>
    <mergeCell ref="AH10:AK10"/>
    <mergeCell ref="T4:U4"/>
    <mergeCell ref="T5:U5"/>
    <mergeCell ref="T6:U6"/>
    <mergeCell ref="M10:M11"/>
    <mergeCell ref="N10:N11"/>
    <mergeCell ref="L10:L11"/>
    <mergeCell ref="K10:K11"/>
    <mergeCell ref="P10:P11"/>
    <mergeCell ref="O10:O11"/>
    <mergeCell ref="K7:M7"/>
    <mergeCell ref="K8:M8"/>
    <mergeCell ref="K4:M4"/>
    <mergeCell ref="K5:M5"/>
    <mergeCell ref="K6:M6"/>
    <mergeCell ref="N3:S3"/>
    <mergeCell ref="N4:S4"/>
    <mergeCell ref="N5:S5"/>
    <mergeCell ref="N6:S6"/>
    <mergeCell ref="AC8:AE8"/>
    <mergeCell ref="N8:S8"/>
    <mergeCell ref="V3:X3"/>
    <mergeCell ref="V4:X4"/>
    <mergeCell ref="V5:X5"/>
    <mergeCell ref="V6:X6"/>
    <mergeCell ref="N7:S7"/>
    <mergeCell ref="AC2:AD2"/>
    <mergeCell ref="AP24:AP35"/>
    <mergeCell ref="AH7:AI7"/>
    <mergeCell ref="AN2:AR4"/>
    <mergeCell ref="AN5:AR5"/>
    <mergeCell ref="AN6:AR6"/>
    <mergeCell ref="AH2:AI2"/>
    <mergeCell ref="AH3:AI3"/>
    <mergeCell ref="AH4:AI4"/>
    <mergeCell ref="AH5:AI5"/>
    <mergeCell ref="AH6:AI6"/>
    <mergeCell ref="AL10:AM10"/>
    <mergeCell ref="AQ12:AQ17"/>
    <mergeCell ref="AQ18:AQ23"/>
    <mergeCell ref="AJ7:AL7"/>
    <mergeCell ref="AJ8:AL8"/>
    <mergeCell ref="AP10:AW10"/>
    <mergeCell ref="AP12:AP23"/>
    <mergeCell ref="AB10:AD10"/>
    <mergeCell ref="X10:AA10"/>
    <mergeCell ref="Q10:S10"/>
    <mergeCell ref="AE10:AG10"/>
    <mergeCell ref="T10:V10"/>
    <mergeCell ref="AN7:AR7"/>
    <mergeCell ref="AO64:AO75"/>
    <mergeCell ref="AO62:AW62"/>
    <mergeCell ref="AP64:AP69"/>
    <mergeCell ref="AP70:AP75"/>
    <mergeCell ref="AO10:AO35"/>
    <mergeCell ref="AO36:AO61"/>
    <mergeCell ref="AQ30:AQ35"/>
    <mergeCell ref="AQ38:AQ43"/>
    <mergeCell ref="AQ44:AQ49"/>
    <mergeCell ref="AQ50:AQ55"/>
    <mergeCell ref="AQ56:AQ61"/>
    <mergeCell ref="AP38:AP49"/>
    <mergeCell ref="AP50:AP61"/>
    <mergeCell ref="AP36:AW36"/>
    <mergeCell ref="AQ24:AQ29"/>
  </mergeCells>
  <phoneticPr fontId="2"/>
  <conditionalFormatting sqref="N3:S8 V3:V4 AN5:AN7 AW12 AW18 AW24 AW30 AW38 AW44 AW50 AW56 AW64 AW70">
    <cfRule type="containsBlanks" dxfId="42" priority="22">
      <formula>LEN(TRIM(N3))=0</formula>
    </cfRule>
  </conditionalFormatting>
  <conditionalFormatting sqref="S12:S91">
    <cfRule type="expression" dxfId="41" priority="11">
      <formula>AND($R12&lt;&gt;"",S12="")</formula>
    </cfRule>
  </conditionalFormatting>
  <conditionalFormatting sqref="AC12:AN91 K12:P91">
    <cfRule type="expression" dxfId="40" priority="14">
      <formula>$K12="女"</formula>
    </cfRule>
  </conditionalFormatting>
  <conditionalFormatting sqref="AS64:AV75">
    <cfRule type="expression" dxfId="39" priority="17">
      <formula>$AR64="男"</formula>
    </cfRule>
    <cfRule type="expression" dxfId="38" priority="18">
      <formula>$AR64="女"</formula>
    </cfRule>
  </conditionalFormatting>
  <conditionalFormatting sqref="AR64:AV75">
    <cfRule type="containsText" dxfId="37" priority="15" operator="containsText" text="男">
      <formula>NOT(ISERROR(SEARCH("男",AR64)))</formula>
    </cfRule>
    <cfRule type="containsText" dxfId="36" priority="16" operator="containsText" text="女">
      <formula>NOT(ISERROR(SEARCH("女",AR64)))</formula>
    </cfRule>
  </conditionalFormatting>
  <conditionalFormatting sqref="AL12:AN91 K12:AA91">
    <cfRule type="expression" dxfId="35" priority="13">
      <formula>$K12="男"</formula>
    </cfRule>
  </conditionalFormatting>
  <conditionalFormatting sqref="AS12:AV35 AS38:AV61 AR64:AV75">
    <cfRule type="cellIs" dxfId="34" priority="21" operator="equal">
      <formula>0</formula>
    </cfRule>
  </conditionalFormatting>
  <conditionalFormatting sqref="V4">
    <cfRule type="expression" dxfId="33" priority="4">
      <formula>AND($N4&lt;&gt;"",V4="")</formula>
    </cfRule>
  </conditionalFormatting>
  <conditionalFormatting sqref="V12:V91">
    <cfRule type="expression" dxfId="32" priority="10">
      <formula>AND($U12&lt;&gt;"",V12="")</formula>
    </cfRule>
  </conditionalFormatting>
  <conditionalFormatting sqref="AD12:AD91">
    <cfRule type="expression" dxfId="31" priority="9">
      <formula>AND($AC12&lt;&gt;"",AD12="")</formula>
    </cfRule>
  </conditionalFormatting>
  <conditionalFormatting sqref="AG12:AG91">
    <cfRule type="expression" dxfId="30" priority="5">
      <formula>AND($AF12&lt;&gt;"",AG12="")</formula>
    </cfRule>
  </conditionalFormatting>
  <conditionalFormatting sqref="A12:D91">
    <cfRule type="expression" dxfId="29" priority="3">
      <formula>$K12="男"</formula>
    </cfRule>
  </conditionalFormatting>
  <conditionalFormatting sqref="E12:J91">
    <cfRule type="expression" dxfId="28" priority="2">
      <formula>$K12="女"</formula>
    </cfRule>
  </conditionalFormatting>
  <conditionalFormatting sqref="I12:J91">
    <cfRule type="expression" dxfId="27" priority="1">
      <formula>$K12="男"</formula>
    </cfRule>
  </conditionalFormatting>
  <conditionalFormatting sqref="AC12:AK91">
    <cfRule type="expression" dxfId="26" priority="23">
      <formula>$K12="男"</formula>
    </cfRule>
  </conditionalFormatting>
  <conditionalFormatting sqref="R12:AA91">
    <cfRule type="expression" dxfId="25" priority="24">
      <formula>$K12="女"</formula>
    </cfRule>
  </conditionalFormatting>
  <dataValidations count="7">
    <dataValidation type="list" allowBlank="1" showInputMessage="1" showErrorMessage="1" sqref="AH12:AM91 X12:AA91 A12:J91" xr:uid="{00000000-0002-0000-0100-000000000000}">
      <formula1>"1,2,3,4,5,6"</formula1>
    </dataValidation>
    <dataValidation type="list" allowBlank="1" showInputMessage="1" showErrorMessage="1" sqref="V3" xr:uid="{00000000-0002-0000-0100-000001000000}">
      <formula1>"一般,高校,中学,小学生"</formula1>
    </dataValidation>
    <dataValidation imeMode="disabled" allowBlank="1" showInputMessage="1" showErrorMessage="1" sqref="L12:L91 AS38:AV61 P12:P91 AS12:AV35 AR64:AV69" xr:uid="{00000000-0002-0000-0100-000002000000}"/>
    <dataValidation type="whole" imeMode="halfAlpha" allowBlank="1" showInputMessage="1" showErrorMessage="1" sqref="AW30 AW70" xr:uid="{00000000-0002-0000-0100-000003000000}">
      <formula1>1</formula1>
      <formula2>300000</formula2>
    </dataValidation>
    <dataValidation type="whole" imeMode="disabled" operator="greaterThanOrEqual" allowBlank="1" showInputMessage="1" showErrorMessage="1" sqref="O12:O91" xr:uid="{00000000-0002-0000-0100-000004000000}">
      <formula1>1</formula1>
    </dataValidation>
    <dataValidation type="whole" imeMode="disabled" allowBlank="1" showInputMessage="1" showErrorMessage="1" sqref="AW12 AW18 AW24 V12:W91 AG12:AG91 AD12:AD91 S12:S91 AW56 AW38 AW44 AW50 AW64" xr:uid="{00000000-0002-0000-0100-000005000000}">
      <formula1>1</formula1>
      <formula2>300000</formula2>
    </dataValidation>
    <dataValidation type="list" allowBlank="1" showInputMessage="1" showErrorMessage="1" sqref="K12:K91" xr:uid="{00000000-0002-0000-0100-000006000000}">
      <formula1>"男,女"</formula1>
    </dataValidation>
  </dataValidations>
  <printOptions horizontalCentered="1"/>
  <pageMargins left="0.70866141732283472" right="0.70866141732283472" top="0.15748031496062992" bottom="0.15748031496062992" header="0.31496062992125984" footer="0.31496062992125984"/>
  <pageSetup paperSize="9" scale="7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7000000}">
          <x14:formula1>
            <xm:f>種目コード!$C$1:$C$28</xm:f>
          </x14:formula1>
          <xm:sqref>U12:U91 R12:R91</xm:sqref>
        </x14:dataValidation>
        <x14:dataValidation type="list" allowBlank="1" showInputMessage="1" showErrorMessage="1" xr:uid="{00000000-0002-0000-0100-000008000000}">
          <x14:formula1>
            <xm:f>種目コード!$H$1:$H$4</xm:f>
          </x14:formula1>
          <xm:sqref>N3</xm:sqref>
        </x14:dataValidation>
        <x14:dataValidation type="list" allowBlank="1" showInputMessage="1" showErrorMessage="1" xr:uid="{00000000-0002-0000-0100-000009000000}">
          <x14:formula1>
            <xm:f>種目コード!$E$1:$E$28</xm:f>
          </x14:formula1>
          <xm:sqref>AF12:AF91 AC12:AC91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78"/>
  <sheetViews>
    <sheetView zoomScaleNormal="100" workbookViewId="0">
      <selection sqref="A1:H1"/>
    </sheetView>
  </sheetViews>
  <sheetFormatPr defaultColWidth="9" defaultRowHeight="13"/>
  <cols>
    <col min="1" max="1" width="2.7265625" style="298" customWidth="1"/>
    <col min="2" max="2" width="5.453125" style="298" customWidth="1"/>
    <col min="3" max="3" width="11.90625" style="2" customWidth="1"/>
    <col min="4" max="4" width="9.08984375" style="2" customWidth="1"/>
    <col min="5" max="5" width="2.90625" style="2" customWidth="1"/>
    <col min="6" max="6" width="6.36328125" style="2" customWidth="1"/>
    <col min="7" max="8" width="5.90625" style="2" customWidth="1"/>
    <col min="9" max="12" width="2.90625" style="2" customWidth="1"/>
    <col min="13" max="14" width="5.90625" style="2" customWidth="1"/>
    <col min="15" max="15" width="2.90625" style="298" customWidth="1"/>
    <col min="16" max="17" width="2.90625" style="2" customWidth="1"/>
    <col min="18" max="20" width="2.90625" style="298" customWidth="1"/>
    <col min="21" max="21" width="7.7265625" style="2" customWidth="1"/>
    <col min="22" max="16384" width="9" style="2"/>
  </cols>
  <sheetData>
    <row r="1" spans="1:26" ht="20.149999999999999" customHeight="1" thickBot="1">
      <c r="A1" s="468">
        <f>入力シート!N3</f>
        <v>0</v>
      </c>
      <c r="B1" s="468"/>
      <c r="C1" s="468"/>
      <c r="D1" s="468"/>
      <c r="E1" s="468"/>
      <c r="F1" s="468"/>
      <c r="G1" s="468"/>
      <c r="H1" s="468"/>
      <c r="I1" s="299"/>
      <c r="J1" s="144" t="s">
        <v>48</v>
      </c>
      <c r="K1" s="299"/>
      <c r="L1" s="144"/>
      <c r="M1" s="133"/>
      <c r="N1" s="133"/>
      <c r="O1" s="133"/>
      <c r="P1" s="133"/>
      <c r="Q1" s="133"/>
      <c r="R1" s="299"/>
      <c r="S1" s="299"/>
      <c r="T1" s="469" t="s">
        <v>53</v>
      </c>
      <c r="U1" s="469"/>
      <c r="W1" s="145"/>
      <c r="X1" s="145"/>
      <c r="Y1" s="145"/>
      <c r="Z1" s="145"/>
    </row>
    <row r="2" spans="1:26" ht="3.75" customHeight="1" thickBot="1">
      <c r="A2" s="470"/>
      <c r="B2" s="470"/>
      <c r="W2" s="145"/>
      <c r="X2" s="145"/>
      <c r="Y2" s="145"/>
      <c r="Z2" s="145"/>
    </row>
    <row r="3" spans="1:26" ht="22.5" customHeight="1">
      <c r="A3" s="471" t="s">
        <v>117</v>
      </c>
      <c r="B3" s="472"/>
      <c r="C3" s="473">
        <f>入力シート!N4</f>
        <v>0</v>
      </c>
      <c r="D3" s="473"/>
      <c r="E3" s="473"/>
      <c r="F3" s="473"/>
      <c r="G3" s="473"/>
      <c r="H3" s="473"/>
      <c r="I3" s="474"/>
      <c r="J3" s="474"/>
      <c r="K3" s="474"/>
      <c r="L3" s="474"/>
      <c r="M3" s="474"/>
      <c r="N3" s="474"/>
      <c r="O3" s="475"/>
      <c r="P3" s="207"/>
      <c r="Q3" s="207"/>
      <c r="W3" s="145"/>
      <c r="X3" s="145"/>
      <c r="Y3" s="145"/>
      <c r="Z3" s="145"/>
    </row>
    <row r="4" spans="1:26" ht="22.5" customHeight="1">
      <c r="A4" s="463" t="s">
        <v>32</v>
      </c>
      <c r="B4" s="464"/>
      <c r="C4" s="465">
        <f>入力シート!N5</f>
        <v>0</v>
      </c>
      <c r="D4" s="465"/>
      <c r="E4" s="465"/>
      <c r="F4" s="465"/>
      <c r="G4" s="465"/>
      <c r="H4" s="465"/>
      <c r="I4" s="466"/>
      <c r="J4" s="466"/>
      <c r="K4" s="466"/>
      <c r="L4" s="466"/>
      <c r="M4" s="466"/>
      <c r="N4" s="466"/>
      <c r="O4" s="467"/>
      <c r="P4" s="207"/>
      <c r="Q4" s="207"/>
      <c r="W4" s="145"/>
      <c r="X4" s="145"/>
      <c r="Y4" s="145"/>
      <c r="Z4" s="145"/>
    </row>
    <row r="5" spans="1:26" ht="22.5" customHeight="1">
      <c r="A5" s="478" t="s">
        <v>118</v>
      </c>
      <c r="B5" s="464"/>
      <c r="C5" s="466">
        <f>入力シート!N6</f>
        <v>0</v>
      </c>
      <c r="D5" s="479"/>
      <c r="E5" s="479"/>
      <c r="F5" s="480"/>
      <c r="G5" s="481" t="s">
        <v>52</v>
      </c>
      <c r="H5" s="482"/>
      <c r="I5" s="485">
        <f>入力シート!N8</f>
        <v>0</v>
      </c>
      <c r="J5" s="485"/>
      <c r="K5" s="485"/>
      <c r="L5" s="485"/>
      <c r="M5" s="485"/>
      <c r="N5" s="485"/>
      <c r="O5" s="486"/>
      <c r="P5" s="208"/>
      <c r="Q5" s="208"/>
      <c r="W5" s="145"/>
      <c r="X5" s="145"/>
      <c r="Y5" s="145"/>
      <c r="Z5" s="145"/>
    </row>
    <row r="6" spans="1:26" ht="22.5" customHeight="1" thickBot="1">
      <c r="A6" s="489" t="s">
        <v>119</v>
      </c>
      <c r="B6" s="490"/>
      <c r="C6" s="491">
        <f>入力シート!N7</f>
        <v>0</v>
      </c>
      <c r="D6" s="492"/>
      <c r="E6" s="492"/>
      <c r="F6" s="493"/>
      <c r="G6" s="483"/>
      <c r="H6" s="484"/>
      <c r="I6" s="487"/>
      <c r="J6" s="487"/>
      <c r="K6" s="487"/>
      <c r="L6" s="487"/>
      <c r="M6" s="487"/>
      <c r="N6" s="487"/>
      <c r="O6" s="488"/>
      <c r="P6" s="208"/>
      <c r="Q6" s="208"/>
      <c r="W6" s="145"/>
      <c r="X6" s="145"/>
      <c r="Y6" s="145"/>
      <c r="Z6" s="145"/>
    </row>
    <row r="7" spans="1:26" ht="4" customHeight="1" thickBot="1">
      <c r="W7" s="145"/>
      <c r="X7" s="145"/>
      <c r="Y7" s="145"/>
      <c r="Z7" s="145"/>
    </row>
    <row r="8" spans="1:26" ht="16.5" customHeight="1">
      <c r="A8" s="494" t="s">
        <v>150</v>
      </c>
      <c r="B8" s="496" t="s">
        <v>29</v>
      </c>
      <c r="C8" s="496" t="s">
        <v>0</v>
      </c>
      <c r="D8" s="496" t="s">
        <v>93</v>
      </c>
      <c r="E8" s="498" t="s">
        <v>45</v>
      </c>
      <c r="F8" s="476" t="s">
        <v>142</v>
      </c>
      <c r="G8" s="500" t="s">
        <v>43</v>
      </c>
      <c r="H8" s="501"/>
      <c r="I8" s="501"/>
      <c r="J8" s="501"/>
      <c r="K8" s="501"/>
      <c r="L8" s="502"/>
      <c r="M8" s="501" t="s">
        <v>50</v>
      </c>
      <c r="N8" s="501"/>
      <c r="O8" s="501"/>
      <c r="P8" s="501"/>
      <c r="Q8" s="501"/>
      <c r="R8" s="502"/>
      <c r="S8" s="500" t="s">
        <v>99</v>
      </c>
      <c r="T8" s="502"/>
      <c r="U8" s="503" t="s">
        <v>46</v>
      </c>
      <c r="W8" s="145"/>
      <c r="X8" s="145"/>
      <c r="Y8" s="145"/>
      <c r="Z8" s="145"/>
    </row>
    <row r="9" spans="1:26" ht="14.15" customHeight="1">
      <c r="A9" s="495"/>
      <c r="B9" s="497"/>
      <c r="C9" s="497"/>
      <c r="D9" s="497"/>
      <c r="E9" s="499"/>
      <c r="F9" s="477"/>
      <c r="G9" s="106" t="s">
        <v>111</v>
      </c>
      <c r="H9" s="105" t="s">
        <v>112</v>
      </c>
      <c r="I9" s="505" t="s">
        <v>114</v>
      </c>
      <c r="J9" s="506"/>
      <c r="K9" s="505" t="s">
        <v>115</v>
      </c>
      <c r="L9" s="506"/>
      <c r="M9" s="104" t="s">
        <v>111</v>
      </c>
      <c r="N9" s="107" t="s">
        <v>112</v>
      </c>
      <c r="O9" s="505" t="s">
        <v>113</v>
      </c>
      <c r="P9" s="506"/>
      <c r="Q9" s="505" t="s">
        <v>115</v>
      </c>
      <c r="R9" s="506"/>
      <c r="S9" s="505" t="s">
        <v>116</v>
      </c>
      <c r="T9" s="506"/>
      <c r="U9" s="504"/>
      <c r="W9" s="145"/>
      <c r="X9" s="145"/>
      <c r="Y9" s="145"/>
      <c r="Z9" s="145"/>
    </row>
    <row r="10" spans="1:26" ht="15.65" customHeight="1">
      <c r="A10" s="213">
        <f>入力シート!K12</f>
        <v>0</v>
      </c>
      <c r="B10" s="109">
        <f>入力シート!L12</f>
        <v>0</v>
      </c>
      <c r="C10" s="109">
        <f>入力シート!M12</f>
        <v>0</v>
      </c>
      <c r="D10" s="306">
        <f>入力シート!N12</f>
        <v>0</v>
      </c>
      <c r="E10" s="109">
        <f>入力シート!O12</f>
        <v>0</v>
      </c>
      <c r="F10" s="301">
        <f>入力シート!P12</f>
        <v>0</v>
      </c>
      <c r="G10" s="110">
        <f>入力シート!R12</f>
        <v>0</v>
      </c>
      <c r="H10" s="111">
        <f>入力シート!U12</f>
        <v>0</v>
      </c>
      <c r="I10" s="112" t="str">
        <f>IF(入力シート!$X12,"A","")</f>
        <v/>
      </c>
      <c r="J10" s="111" t="str">
        <f>IF(入力シート!$Y12,"B","")</f>
        <v/>
      </c>
      <c r="K10" s="112" t="str">
        <f>IF(入力シート!$Z12,"A","")</f>
        <v/>
      </c>
      <c r="L10" s="113" t="str">
        <f>IF(入力シート!$AA12,"B","")</f>
        <v/>
      </c>
      <c r="M10" s="112">
        <f>入力シート!AC12</f>
        <v>0</v>
      </c>
      <c r="N10" s="112">
        <f>入力シート!AF12</f>
        <v>0</v>
      </c>
      <c r="O10" s="110" t="str">
        <f>IF(入力シート!$AH12,"A","")</f>
        <v/>
      </c>
      <c r="P10" s="111" t="str">
        <f>IF(入力シート!$AI12,"B","")</f>
        <v/>
      </c>
      <c r="Q10" s="112" t="str">
        <f>IF(入力シート!$AJ12,"A","")</f>
        <v/>
      </c>
      <c r="R10" s="111" t="str">
        <f>IF(入力シート!$AK12,"B","")</f>
        <v/>
      </c>
      <c r="S10" s="110" t="str">
        <f>IF(入力シート!$AL12,"A","")</f>
        <v/>
      </c>
      <c r="T10" s="113" t="str">
        <f>IF(入力シート!$AM12,"B","")</f>
        <v/>
      </c>
      <c r="U10" s="114">
        <f>入力シート!AN12</f>
        <v>0</v>
      </c>
      <c r="W10" s="145"/>
      <c r="X10" s="145"/>
      <c r="Y10" s="145"/>
      <c r="Z10" s="145"/>
    </row>
    <row r="11" spans="1:26" ht="15.65" customHeight="1">
      <c r="A11" s="214">
        <f>入力シート!K13</f>
        <v>0</v>
      </c>
      <c r="B11" s="115">
        <f>入力シート!L13</f>
        <v>0</v>
      </c>
      <c r="C11" s="115">
        <f>入力シート!M13</f>
        <v>0</v>
      </c>
      <c r="D11" s="307">
        <f>入力シート!N13</f>
        <v>0</v>
      </c>
      <c r="E11" s="115">
        <f>入力シート!O13</f>
        <v>0</v>
      </c>
      <c r="F11" s="302">
        <f>入力シート!P13</f>
        <v>0</v>
      </c>
      <c r="G11" s="116">
        <f>入力シート!R13</f>
        <v>0</v>
      </c>
      <c r="H11" s="117">
        <f>入力シート!U13</f>
        <v>0</v>
      </c>
      <c r="I11" s="118" t="str">
        <f>IF(入力シート!$X13,"A","")</f>
        <v/>
      </c>
      <c r="J11" s="117" t="str">
        <f>IF(入力シート!$Y13,"B","")</f>
        <v/>
      </c>
      <c r="K11" s="118" t="str">
        <f>IF(入力シート!$Z13,"A","")</f>
        <v/>
      </c>
      <c r="L11" s="119" t="str">
        <f>IF(入力シート!$AA13,"B","")</f>
        <v/>
      </c>
      <c r="M11" s="118">
        <f>入力シート!AC13</f>
        <v>0</v>
      </c>
      <c r="N11" s="118">
        <f>入力シート!AF13</f>
        <v>0</v>
      </c>
      <c r="O11" s="116" t="str">
        <f>IF(入力シート!$AH13,"A","")</f>
        <v/>
      </c>
      <c r="P11" s="117" t="str">
        <f>IF(入力シート!$AI13,"B","")</f>
        <v/>
      </c>
      <c r="Q11" s="118" t="str">
        <f>IF(入力シート!$AJ13,"A","")</f>
        <v/>
      </c>
      <c r="R11" s="117" t="str">
        <f>IF(入力シート!$AK13,"B","")</f>
        <v/>
      </c>
      <c r="S11" s="116" t="str">
        <f>IF(入力シート!$AL13,"A","")</f>
        <v/>
      </c>
      <c r="T11" s="119" t="str">
        <f>IF(入力シート!$AM13,"B","")</f>
        <v/>
      </c>
      <c r="U11" s="120">
        <f>入力シート!AN13</f>
        <v>0</v>
      </c>
      <c r="W11" s="145"/>
      <c r="X11" s="145"/>
      <c r="Y11" s="145"/>
      <c r="Z11" s="145"/>
    </row>
    <row r="12" spans="1:26" ht="15.65" customHeight="1">
      <c r="A12" s="214">
        <f>入力シート!K14</f>
        <v>0</v>
      </c>
      <c r="B12" s="115">
        <f>入力シート!L14</f>
        <v>0</v>
      </c>
      <c r="C12" s="115">
        <f>入力シート!M14</f>
        <v>0</v>
      </c>
      <c r="D12" s="307">
        <f>入力シート!N14</f>
        <v>0</v>
      </c>
      <c r="E12" s="115">
        <f>入力シート!O14</f>
        <v>0</v>
      </c>
      <c r="F12" s="302">
        <f>入力シート!P14</f>
        <v>0</v>
      </c>
      <c r="G12" s="116">
        <f>入力シート!R14</f>
        <v>0</v>
      </c>
      <c r="H12" s="117">
        <f>入力シート!U14</f>
        <v>0</v>
      </c>
      <c r="I12" s="118" t="str">
        <f>IF(入力シート!$X14,"A","")</f>
        <v/>
      </c>
      <c r="J12" s="117" t="str">
        <f>IF(入力シート!$Y14,"B","")</f>
        <v/>
      </c>
      <c r="K12" s="118" t="str">
        <f>IF(入力シート!$Z14,"A","")</f>
        <v/>
      </c>
      <c r="L12" s="119" t="str">
        <f>IF(入力シート!$AA14,"B","")</f>
        <v/>
      </c>
      <c r="M12" s="118">
        <f>入力シート!AC14</f>
        <v>0</v>
      </c>
      <c r="N12" s="118">
        <f>入力シート!AF14</f>
        <v>0</v>
      </c>
      <c r="O12" s="116" t="str">
        <f>IF(入力シート!$AH14,"A","")</f>
        <v/>
      </c>
      <c r="P12" s="117" t="str">
        <f>IF(入力シート!$AI14,"B","")</f>
        <v/>
      </c>
      <c r="Q12" s="118" t="str">
        <f>IF(入力シート!$AJ14,"A","")</f>
        <v/>
      </c>
      <c r="R12" s="117" t="str">
        <f>IF(入力シート!$AK14,"B","")</f>
        <v/>
      </c>
      <c r="S12" s="116" t="str">
        <f>IF(入力シート!$AL14,"A","")</f>
        <v/>
      </c>
      <c r="T12" s="119" t="str">
        <f>IF(入力シート!$AM14,"B","")</f>
        <v/>
      </c>
      <c r="U12" s="120">
        <f>入力シート!AN14</f>
        <v>0</v>
      </c>
      <c r="W12" s="145"/>
      <c r="X12" s="145"/>
      <c r="Y12" s="145"/>
      <c r="Z12" s="145"/>
    </row>
    <row r="13" spans="1:26" ht="15.65" customHeight="1">
      <c r="A13" s="214">
        <f>入力シート!K15</f>
        <v>0</v>
      </c>
      <c r="B13" s="115">
        <f>入力シート!L15</f>
        <v>0</v>
      </c>
      <c r="C13" s="115">
        <f>入力シート!M15</f>
        <v>0</v>
      </c>
      <c r="D13" s="307">
        <f>入力シート!N15</f>
        <v>0</v>
      </c>
      <c r="E13" s="115">
        <f>入力シート!O15</f>
        <v>0</v>
      </c>
      <c r="F13" s="302">
        <f>入力シート!P15</f>
        <v>0</v>
      </c>
      <c r="G13" s="116">
        <f>入力シート!R15</f>
        <v>0</v>
      </c>
      <c r="H13" s="117">
        <f>入力シート!U15</f>
        <v>0</v>
      </c>
      <c r="I13" s="118" t="str">
        <f>IF(入力シート!$X15,"A","")</f>
        <v/>
      </c>
      <c r="J13" s="117" t="str">
        <f>IF(入力シート!$Y15,"B","")</f>
        <v/>
      </c>
      <c r="K13" s="118" t="str">
        <f>IF(入力シート!$Z15,"A","")</f>
        <v/>
      </c>
      <c r="L13" s="119" t="str">
        <f>IF(入力シート!$AA15,"B","")</f>
        <v/>
      </c>
      <c r="M13" s="118">
        <f>入力シート!AC15</f>
        <v>0</v>
      </c>
      <c r="N13" s="118">
        <f>入力シート!AF15</f>
        <v>0</v>
      </c>
      <c r="O13" s="116" t="str">
        <f>IF(入力シート!$AH15,"A","")</f>
        <v/>
      </c>
      <c r="P13" s="117" t="str">
        <f>IF(入力シート!$AI15,"B","")</f>
        <v/>
      </c>
      <c r="Q13" s="118" t="str">
        <f>IF(入力シート!$AJ15,"A","")</f>
        <v/>
      </c>
      <c r="R13" s="117" t="str">
        <f>IF(入力シート!$AK15,"B","")</f>
        <v/>
      </c>
      <c r="S13" s="116" t="str">
        <f>IF(入力シート!$AL15,"A","")</f>
        <v/>
      </c>
      <c r="T13" s="119" t="str">
        <f>IF(入力シート!$AM15,"B","")</f>
        <v/>
      </c>
      <c r="U13" s="120">
        <f>入力シート!AN15</f>
        <v>0</v>
      </c>
      <c r="W13" s="145"/>
      <c r="X13" s="145"/>
      <c r="Y13" s="145"/>
      <c r="Z13" s="145"/>
    </row>
    <row r="14" spans="1:26" ht="15.65" customHeight="1">
      <c r="A14" s="215">
        <f>入力シート!K16</f>
        <v>0</v>
      </c>
      <c r="B14" s="121">
        <f>入力シート!L16</f>
        <v>0</v>
      </c>
      <c r="C14" s="121">
        <f>入力シート!M16</f>
        <v>0</v>
      </c>
      <c r="D14" s="308">
        <f>入力シート!N16</f>
        <v>0</v>
      </c>
      <c r="E14" s="121">
        <f>入力シート!O16</f>
        <v>0</v>
      </c>
      <c r="F14" s="303">
        <f>入力シート!P16</f>
        <v>0</v>
      </c>
      <c r="G14" s="122">
        <f>入力シート!R16</f>
        <v>0</v>
      </c>
      <c r="H14" s="123">
        <f>入力シート!U16</f>
        <v>0</v>
      </c>
      <c r="I14" s="124" t="str">
        <f>IF(入力シート!$X16,"A","")</f>
        <v/>
      </c>
      <c r="J14" s="123" t="str">
        <f>IF(入力シート!$Y16,"B","")</f>
        <v/>
      </c>
      <c r="K14" s="124" t="str">
        <f>IF(入力シート!$Z16,"A","")</f>
        <v/>
      </c>
      <c r="L14" s="125" t="str">
        <f>IF(入力シート!$AA16,"B","")</f>
        <v/>
      </c>
      <c r="M14" s="124">
        <f>入力シート!AC16</f>
        <v>0</v>
      </c>
      <c r="N14" s="124">
        <f>入力シート!AF16</f>
        <v>0</v>
      </c>
      <c r="O14" s="122" t="str">
        <f>IF(入力シート!$AH16,"A","")</f>
        <v/>
      </c>
      <c r="P14" s="123" t="str">
        <f>IF(入力シート!$AI16,"B","")</f>
        <v/>
      </c>
      <c r="Q14" s="124" t="str">
        <f>IF(入力シート!$AJ16,"A","")</f>
        <v/>
      </c>
      <c r="R14" s="123" t="str">
        <f>IF(入力シート!$AK16,"B","")</f>
        <v/>
      </c>
      <c r="S14" s="122" t="str">
        <f>IF(入力シート!$AL16,"A","")</f>
        <v/>
      </c>
      <c r="T14" s="125" t="str">
        <f>IF(入力シート!$AM16,"B","")</f>
        <v/>
      </c>
      <c r="U14" s="126">
        <f>入力シート!AN16</f>
        <v>0</v>
      </c>
      <c r="W14" s="145"/>
      <c r="X14" s="145"/>
      <c r="Y14" s="145"/>
      <c r="Z14" s="145"/>
    </row>
    <row r="15" spans="1:26" ht="15.65" customHeight="1">
      <c r="A15" s="213">
        <f>入力シート!K17</f>
        <v>0</v>
      </c>
      <c r="B15" s="109">
        <f>入力シート!L17</f>
        <v>0</v>
      </c>
      <c r="C15" s="109">
        <f>入力シート!M17</f>
        <v>0</v>
      </c>
      <c r="D15" s="306">
        <f>入力シート!N17</f>
        <v>0</v>
      </c>
      <c r="E15" s="109">
        <f>入力シート!O17</f>
        <v>0</v>
      </c>
      <c r="F15" s="301">
        <f>入力シート!P17</f>
        <v>0</v>
      </c>
      <c r="G15" s="110">
        <f>入力シート!R17</f>
        <v>0</v>
      </c>
      <c r="H15" s="111">
        <f>入力シート!U17</f>
        <v>0</v>
      </c>
      <c r="I15" s="112" t="str">
        <f>IF(入力シート!$X17,"A","")</f>
        <v/>
      </c>
      <c r="J15" s="111" t="str">
        <f>IF(入力シート!$Y17,"B","")</f>
        <v/>
      </c>
      <c r="K15" s="112" t="str">
        <f>IF(入力シート!$Z17,"A","")</f>
        <v/>
      </c>
      <c r="L15" s="113" t="str">
        <f>IF(入力シート!$AA17,"B","")</f>
        <v/>
      </c>
      <c r="M15" s="112">
        <f>入力シート!AC17</f>
        <v>0</v>
      </c>
      <c r="N15" s="112">
        <f>入力シート!AF17</f>
        <v>0</v>
      </c>
      <c r="O15" s="110" t="str">
        <f>IF(入力シート!$AH17,"A","")</f>
        <v/>
      </c>
      <c r="P15" s="111" t="str">
        <f>IF(入力シート!$AI17,"B","")</f>
        <v/>
      </c>
      <c r="Q15" s="112" t="str">
        <f>IF(入力シート!$AJ17,"A","")</f>
        <v/>
      </c>
      <c r="R15" s="111" t="str">
        <f>IF(入力シート!$AK17,"B","")</f>
        <v/>
      </c>
      <c r="S15" s="110" t="str">
        <f>IF(入力シート!$AL17,"A","")</f>
        <v/>
      </c>
      <c r="T15" s="113" t="str">
        <f>IF(入力シート!$AM17,"B","")</f>
        <v/>
      </c>
      <c r="U15" s="114">
        <f>入力シート!AN17</f>
        <v>0</v>
      </c>
      <c r="W15" s="145"/>
      <c r="X15" s="145"/>
      <c r="Y15" s="145"/>
      <c r="Z15" s="145"/>
    </row>
    <row r="16" spans="1:26" ht="15.65" customHeight="1">
      <c r="A16" s="214">
        <f>入力シート!K18</f>
        <v>0</v>
      </c>
      <c r="B16" s="115">
        <f>入力シート!L18</f>
        <v>0</v>
      </c>
      <c r="C16" s="115">
        <f>入力シート!M18</f>
        <v>0</v>
      </c>
      <c r="D16" s="307">
        <f>入力シート!N18</f>
        <v>0</v>
      </c>
      <c r="E16" s="115">
        <f>入力シート!O18</f>
        <v>0</v>
      </c>
      <c r="F16" s="302">
        <f>入力シート!P18</f>
        <v>0</v>
      </c>
      <c r="G16" s="116">
        <f>入力シート!R18</f>
        <v>0</v>
      </c>
      <c r="H16" s="117">
        <f>入力シート!U18</f>
        <v>0</v>
      </c>
      <c r="I16" s="118" t="str">
        <f>IF(入力シート!$X18,"A","")</f>
        <v/>
      </c>
      <c r="J16" s="117" t="str">
        <f>IF(入力シート!$Y18,"B","")</f>
        <v/>
      </c>
      <c r="K16" s="118" t="str">
        <f>IF(入力シート!$Z18,"A","")</f>
        <v/>
      </c>
      <c r="L16" s="119" t="str">
        <f>IF(入力シート!$AA18,"B","")</f>
        <v/>
      </c>
      <c r="M16" s="118">
        <f>入力シート!AC18</f>
        <v>0</v>
      </c>
      <c r="N16" s="118">
        <f>入力シート!AF18</f>
        <v>0</v>
      </c>
      <c r="O16" s="116" t="str">
        <f>IF(入力シート!$AH18,"A","")</f>
        <v/>
      </c>
      <c r="P16" s="117" t="str">
        <f>IF(入力シート!$AI18,"B","")</f>
        <v/>
      </c>
      <c r="Q16" s="118" t="str">
        <f>IF(入力シート!$AJ18,"A","")</f>
        <v/>
      </c>
      <c r="R16" s="117" t="str">
        <f>IF(入力シート!$AK18,"B","")</f>
        <v/>
      </c>
      <c r="S16" s="116" t="str">
        <f>IF(入力シート!$AL18,"A","")</f>
        <v/>
      </c>
      <c r="T16" s="119" t="str">
        <f>IF(入力シート!$AM18,"B","")</f>
        <v/>
      </c>
      <c r="U16" s="120">
        <f>入力シート!AN18</f>
        <v>0</v>
      </c>
      <c r="W16" s="145"/>
      <c r="X16" s="145"/>
      <c r="Y16" s="145"/>
      <c r="Z16" s="145"/>
    </row>
    <row r="17" spans="1:26" ht="15.65" customHeight="1">
      <c r="A17" s="214">
        <f>入力シート!K19</f>
        <v>0</v>
      </c>
      <c r="B17" s="115">
        <f>入力シート!L19</f>
        <v>0</v>
      </c>
      <c r="C17" s="115">
        <f>入力シート!M19</f>
        <v>0</v>
      </c>
      <c r="D17" s="307">
        <f>入力シート!N19</f>
        <v>0</v>
      </c>
      <c r="E17" s="115">
        <f>入力シート!O19</f>
        <v>0</v>
      </c>
      <c r="F17" s="302">
        <f>入力シート!P19</f>
        <v>0</v>
      </c>
      <c r="G17" s="116">
        <f>入力シート!R19</f>
        <v>0</v>
      </c>
      <c r="H17" s="117">
        <f>入力シート!U19</f>
        <v>0</v>
      </c>
      <c r="I17" s="118" t="str">
        <f>IF(入力シート!$X19,"A","")</f>
        <v/>
      </c>
      <c r="J17" s="117" t="str">
        <f>IF(入力シート!$Y19,"B","")</f>
        <v/>
      </c>
      <c r="K17" s="118" t="str">
        <f>IF(入力シート!$Z19,"A","")</f>
        <v/>
      </c>
      <c r="L17" s="119" t="str">
        <f>IF(入力シート!$AA19,"B","")</f>
        <v/>
      </c>
      <c r="M17" s="118">
        <f>入力シート!AC19</f>
        <v>0</v>
      </c>
      <c r="N17" s="118">
        <f>入力シート!AF19</f>
        <v>0</v>
      </c>
      <c r="O17" s="116" t="str">
        <f>IF(入力シート!$AH19,"A","")</f>
        <v/>
      </c>
      <c r="P17" s="117" t="str">
        <f>IF(入力シート!$AI19,"B","")</f>
        <v/>
      </c>
      <c r="Q17" s="118" t="str">
        <f>IF(入力シート!$AJ19,"A","")</f>
        <v/>
      </c>
      <c r="R17" s="117" t="str">
        <f>IF(入力シート!$AK19,"B","")</f>
        <v/>
      </c>
      <c r="S17" s="116" t="str">
        <f>IF(入力シート!$AL19,"A","")</f>
        <v/>
      </c>
      <c r="T17" s="119" t="str">
        <f>IF(入力シート!$AM19,"B","")</f>
        <v/>
      </c>
      <c r="U17" s="120">
        <f>入力シート!AN19</f>
        <v>0</v>
      </c>
      <c r="W17" s="145"/>
      <c r="X17" s="145"/>
      <c r="Y17" s="145"/>
      <c r="Z17" s="145"/>
    </row>
    <row r="18" spans="1:26" ht="15.65" customHeight="1">
      <c r="A18" s="214">
        <f>入力シート!K20</f>
        <v>0</v>
      </c>
      <c r="B18" s="115">
        <f>入力シート!L20</f>
        <v>0</v>
      </c>
      <c r="C18" s="115">
        <f>入力シート!M20</f>
        <v>0</v>
      </c>
      <c r="D18" s="307">
        <f>入力シート!N20</f>
        <v>0</v>
      </c>
      <c r="E18" s="115">
        <f>入力シート!O20</f>
        <v>0</v>
      </c>
      <c r="F18" s="302">
        <f>入力シート!P20</f>
        <v>0</v>
      </c>
      <c r="G18" s="116">
        <f>入力シート!R20</f>
        <v>0</v>
      </c>
      <c r="H18" s="117">
        <f>入力シート!U20</f>
        <v>0</v>
      </c>
      <c r="I18" s="118" t="str">
        <f>IF(入力シート!$X20,"A","")</f>
        <v/>
      </c>
      <c r="J18" s="117" t="str">
        <f>IF(入力シート!$Y20,"B","")</f>
        <v/>
      </c>
      <c r="K18" s="118" t="str">
        <f>IF(入力シート!$Z20,"A","")</f>
        <v/>
      </c>
      <c r="L18" s="119" t="str">
        <f>IF(入力シート!$AA20,"B","")</f>
        <v/>
      </c>
      <c r="M18" s="118">
        <f>入力シート!AC20</f>
        <v>0</v>
      </c>
      <c r="N18" s="118">
        <f>入力シート!AF20</f>
        <v>0</v>
      </c>
      <c r="O18" s="116" t="str">
        <f>IF(入力シート!$AH20,"A","")</f>
        <v/>
      </c>
      <c r="P18" s="117" t="str">
        <f>IF(入力シート!$AI20,"B","")</f>
        <v/>
      </c>
      <c r="Q18" s="118" t="str">
        <f>IF(入力シート!$AJ20,"A","")</f>
        <v/>
      </c>
      <c r="R18" s="117" t="str">
        <f>IF(入力シート!$AK20,"B","")</f>
        <v/>
      </c>
      <c r="S18" s="116" t="str">
        <f>IF(入力シート!$AL20,"A","")</f>
        <v/>
      </c>
      <c r="T18" s="119" t="str">
        <f>IF(入力シート!$AM20,"B","")</f>
        <v/>
      </c>
      <c r="U18" s="120">
        <f>入力シート!AN20</f>
        <v>0</v>
      </c>
      <c r="W18" s="145"/>
      <c r="X18" s="145"/>
      <c r="Y18" s="145"/>
      <c r="Z18" s="145"/>
    </row>
    <row r="19" spans="1:26" ht="15.65" customHeight="1">
      <c r="A19" s="215">
        <f>入力シート!K21</f>
        <v>0</v>
      </c>
      <c r="B19" s="121">
        <f>入力シート!L21</f>
        <v>0</v>
      </c>
      <c r="C19" s="121">
        <f>入力シート!M21</f>
        <v>0</v>
      </c>
      <c r="D19" s="308">
        <f>入力シート!N21</f>
        <v>0</v>
      </c>
      <c r="E19" s="121">
        <f>入力シート!O21</f>
        <v>0</v>
      </c>
      <c r="F19" s="303">
        <f>入力シート!P21</f>
        <v>0</v>
      </c>
      <c r="G19" s="122">
        <f>入力シート!R21</f>
        <v>0</v>
      </c>
      <c r="H19" s="123">
        <f>入力シート!U21</f>
        <v>0</v>
      </c>
      <c r="I19" s="124" t="str">
        <f>IF(入力シート!$X21,"A","")</f>
        <v/>
      </c>
      <c r="J19" s="123" t="str">
        <f>IF(入力シート!$Y21,"B","")</f>
        <v/>
      </c>
      <c r="K19" s="124" t="str">
        <f>IF(入力シート!$Z21,"A","")</f>
        <v/>
      </c>
      <c r="L19" s="125" t="str">
        <f>IF(入力シート!$AA21,"B","")</f>
        <v/>
      </c>
      <c r="M19" s="124">
        <f>入力シート!AC21</f>
        <v>0</v>
      </c>
      <c r="N19" s="124">
        <f>入力シート!AF21</f>
        <v>0</v>
      </c>
      <c r="O19" s="122" t="str">
        <f>IF(入力シート!$AH21,"A","")</f>
        <v/>
      </c>
      <c r="P19" s="123" t="str">
        <f>IF(入力シート!$AI21,"B","")</f>
        <v/>
      </c>
      <c r="Q19" s="124" t="str">
        <f>IF(入力シート!$AJ21,"A","")</f>
        <v/>
      </c>
      <c r="R19" s="123" t="str">
        <f>IF(入力シート!$AK21,"B","")</f>
        <v/>
      </c>
      <c r="S19" s="122" t="str">
        <f>IF(入力シート!$AL21,"A","")</f>
        <v/>
      </c>
      <c r="T19" s="125" t="str">
        <f>IF(入力シート!$AM21,"B","")</f>
        <v/>
      </c>
      <c r="U19" s="126">
        <f>入力シート!AN21</f>
        <v>0</v>
      </c>
      <c r="W19" s="145"/>
      <c r="X19" s="145"/>
      <c r="Y19" s="145"/>
      <c r="Z19" s="145"/>
    </row>
    <row r="20" spans="1:26" ht="15.65" customHeight="1">
      <c r="A20" s="213">
        <f>入力シート!K22</f>
        <v>0</v>
      </c>
      <c r="B20" s="109">
        <f>入力シート!L22</f>
        <v>0</v>
      </c>
      <c r="C20" s="109">
        <f>入力シート!M22</f>
        <v>0</v>
      </c>
      <c r="D20" s="306">
        <f>入力シート!N22</f>
        <v>0</v>
      </c>
      <c r="E20" s="109">
        <f>入力シート!O22</f>
        <v>0</v>
      </c>
      <c r="F20" s="301">
        <f>入力シート!P22</f>
        <v>0</v>
      </c>
      <c r="G20" s="110">
        <f>入力シート!R22</f>
        <v>0</v>
      </c>
      <c r="H20" s="111">
        <f>入力シート!U22</f>
        <v>0</v>
      </c>
      <c r="I20" s="112" t="str">
        <f>IF(入力シート!$X22,"A","")</f>
        <v/>
      </c>
      <c r="J20" s="111" t="str">
        <f>IF(入力シート!$Y22,"B","")</f>
        <v/>
      </c>
      <c r="K20" s="112" t="str">
        <f>IF(入力シート!$Z22,"A","")</f>
        <v/>
      </c>
      <c r="L20" s="113" t="str">
        <f>IF(入力シート!$AA22,"B","")</f>
        <v/>
      </c>
      <c r="M20" s="112">
        <f>入力シート!AC22</f>
        <v>0</v>
      </c>
      <c r="N20" s="112">
        <f>入力シート!AF22</f>
        <v>0</v>
      </c>
      <c r="O20" s="110" t="str">
        <f>IF(入力シート!$AH22,"A","")</f>
        <v/>
      </c>
      <c r="P20" s="111" t="str">
        <f>IF(入力シート!$AI22,"B","")</f>
        <v/>
      </c>
      <c r="Q20" s="112" t="str">
        <f>IF(入力シート!$AJ22,"A","")</f>
        <v/>
      </c>
      <c r="R20" s="111" t="str">
        <f>IF(入力シート!$AK22,"B","")</f>
        <v/>
      </c>
      <c r="S20" s="110" t="str">
        <f>IF(入力シート!$AL22,"A","")</f>
        <v/>
      </c>
      <c r="T20" s="113" t="str">
        <f>IF(入力シート!$AM22,"B","")</f>
        <v/>
      </c>
      <c r="U20" s="114">
        <f>入力シート!AN22</f>
        <v>0</v>
      </c>
      <c r="W20" s="145"/>
      <c r="X20" s="145"/>
      <c r="Y20" s="145"/>
      <c r="Z20" s="145"/>
    </row>
    <row r="21" spans="1:26" ht="15.65" customHeight="1">
      <c r="A21" s="214">
        <f>入力シート!K23</f>
        <v>0</v>
      </c>
      <c r="B21" s="115">
        <f>入力シート!L23</f>
        <v>0</v>
      </c>
      <c r="C21" s="115">
        <f>入力シート!M23</f>
        <v>0</v>
      </c>
      <c r="D21" s="307">
        <f>入力シート!N23</f>
        <v>0</v>
      </c>
      <c r="E21" s="115">
        <f>入力シート!O23</f>
        <v>0</v>
      </c>
      <c r="F21" s="302">
        <f>入力シート!P23</f>
        <v>0</v>
      </c>
      <c r="G21" s="116">
        <f>入力シート!R23</f>
        <v>0</v>
      </c>
      <c r="H21" s="117">
        <f>入力シート!U23</f>
        <v>0</v>
      </c>
      <c r="I21" s="118" t="str">
        <f>IF(入力シート!$X23,"A","")</f>
        <v/>
      </c>
      <c r="J21" s="117" t="str">
        <f>IF(入力シート!$Y23,"B","")</f>
        <v/>
      </c>
      <c r="K21" s="118" t="str">
        <f>IF(入力シート!$Z23,"A","")</f>
        <v/>
      </c>
      <c r="L21" s="119" t="str">
        <f>IF(入力シート!$AA23,"B","")</f>
        <v/>
      </c>
      <c r="M21" s="118">
        <f>入力シート!AC23</f>
        <v>0</v>
      </c>
      <c r="N21" s="118">
        <f>入力シート!AF23</f>
        <v>0</v>
      </c>
      <c r="O21" s="116" t="str">
        <f>IF(入力シート!$AH23,"A","")</f>
        <v/>
      </c>
      <c r="P21" s="117" t="str">
        <f>IF(入力シート!$AI23,"B","")</f>
        <v/>
      </c>
      <c r="Q21" s="118" t="str">
        <f>IF(入力シート!$AJ23,"A","")</f>
        <v/>
      </c>
      <c r="R21" s="117" t="str">
        <f>IF(入力シート!$AK23,"B","")</f>
        <v/>
      </c>
      <c r="S21" s="116" t="str">
        <f>IF(入力シート!$AL23,"A","")</f>
        <v/>
      </c>
      <c r="T21" s="119" t="str">
        <f>IF(入力シート!$AM23,"B","")</f>
        <v/>
      </c>
      <c r="U21" s="120">
        <f>入力シート!AN23</f>
        <v>0</v>
      </c>
      <c r="W21" s="145"/>
      <c r="X21" s="145"/>
      <c r="Y21" s="145"/>
      <c r="Z21" s="145"/>
    </row>
    <row r="22" spans="1:26" ht="15.65" customHeight="1">
      <c r="A22" s="214">
        <f>入力シート!K24</f>
        <v>0</v>
      </c>
      <c r="B22" s="115">
        <f>入力シート!L24</f>
        <v>0</v>
      </c>
      <c r="C22" s="115">
        <f>入力シート!M24</f>
        <v>0</v>
      </c>
      <c r="D22" s="307">
        <f>入力シート!N24</f>
        <v>0</v>
      </c>
      <c r="E22" s="115">
        <f>入力シート!O24</f>
        <v>0</v>
      </c>
      <c r="F22" s="302">
        <f>入力シート!P24</f>
        <v>0</v>
      </c>
      <c r="G22" s="116">
        <f>入力シート!R24</f>
        <v>0</v>
      </c>
      <c r="H22" s="117">
        <f>入力シート!U24</f>
        <v>0</v>
      </c>
      <c r="I22" s="118" t="str">
        <f>IF(入力シート!$X24,"A","")</f>
        <v/>
      </c>
      <c r="J22" s="117" t="str">
        <f>IF(入力シート!$Y24,"B","")</f>
        <v/>
      </c>
      <c r="K22" s="118" t="str">
        <f>IF(入力シート!$Z24,"A","")</f>
        <v/>
      </c>
      <c r="L22" s="119" t="str">
        <f>IF(入力シート!$AA24,"B","")</f>
        <v/>
      </c>
      <c r="M22" s="118">
        <f>入力シート!AC24</f>
        <v>0</v>
      </c>
      <c r="N22" s="118">
        <f>入力シート!AF24</f>
        <v>0</v>
      </c>
      <c r="O22" s="116" t="str">
        <f>IF(入力シート!$AH24,"A","")</f>
        <v/>
      </c>
      <c r="P22" s="117" t="str">
        <f>IF(入力シート!$AI24,"B","")</f>
        <v/>
      </c>
      <c r="Q22" s="118" t="str">
        <f>IF(入力シート!$AJ24,"A","")</f>
        <v/>
      </c>
      <c r="R22" s="117" t="str">
        <f>IF(入力シート!$AK24,"B","")</f>
        <v/>
      </c>
      <c r="S22" s="116" t="str">
        <f>IF(入力シート!$AL24,"A","")</f>
        <v/>
      </c>
      <c r="T22" s="119" t="str">
        <f>IF(入力シート!$AM24,"B","")</f>
        <v/>
      </c>
      <c r="U22" s="120">
        <f>入力シート!AN24</f>
        <v>0</v>
      </c>
      <c r="W22" s="145"/>
      <c r="X22" s="145"/>
      <c r="Y22" s="145"/>
      <c r="Z22" s="145"/>
    </row>
    <row r="23" spans="1:26" ht="15.65" customHeight="1">
      <c r="A23" s="214">
        <f>入力シート!K25</f>
        <v>0</v>
      </c>
      <c r="B23" s="115">
        <f>入力シート!L25</f>
        <v>0</v>
      </c>
      <c r="C23" s="115">
        <f>入力シート!M25</f>
        <v>0</v>
      </c>
      <c r="D23" s="307">
        <f>入力シート!N25</f>
        <v>0</v>
      </c>
      <c r="E23" s="115">
        <f>入力シート!O25</f>
        <v>0</v>
      </c>
      <c r="F23" s="302">
        <f>入力シート!P25</f>
        <v>0</v>
      </c>
      <c r="G23" s="116">
        <f>入力シート!R25</f>
        <v>0</v>
      </c>
      <c r="H23" s="117">
        <f>入力シート!U25</f>
        <v>0</v>
      </c>
      <c r="I23" s="118" t="str">
        <f>IF(入力シート!$X25,"A","")</f>
        <v/>
      </c>
      <c r="J23" s="117" t="str">
        <f>IF(入力シート!$Y25,"B","")</f>
        <v/>
      </c>
      <c r="K23" s="118" t="str">
        <f>IF(入力シート!$Z25,"A","")</f>
        <v/>
      </c>
      <c r="L23" s="119" t="str">
        <f>IF(入力シート!$AA25,"B","")</f>
        <v/>
      </c>
      <c r="M23" s="118">
        <f>入力シート!AC25</f>
        <v>0</v>
      </c>
      <c r="N23" s="118">
        <f>入力シート!AF25</f>
        <v>0</v>
      </c>
      <c r="O23" s="116" t="str">
        <f>IF(入力シート!$AH25,"A","")</f>
        <v/>
      </c>
      <c r="P23" s="117" t="str">
        <f>IF(入力シート!$AI25,"B","")</f>
        <v/>
      </c>
      <c r="Q23" s="118" t="str">
        <f>IF(入力シート!$AJ25,"A","")</f>
        <v/>
      </c>
      <c r="R23" s="117" t="str">
        <f>IF(入力シート!$AK25,"B","")</f>
        <v/>
      </c>
      <c r="S23" s="116" t="str">
        <f>IF(入力シート!$AL25,"A","")</f>
        <v/>
      </c>
      <c r="T23" s="119" t="str">
        <f>IF(入力シート!$AM25,"B","")</f>
        <v/>
      </c>
      <c r="U23" s="120">
        <f>入力シート!AN25</f>
        <v>0</v>
      </c>
      <c r="W23" s="145"/>
      <c r="X23" s="145"/>
      <c r="Y23" s="145"/>
      <c r="Z23" s="145"/>
    </row>
    <row r="24" spans="1:26" ht="15.65" customHeight="1">
      <c r="A24" s="215">
        <f>入力シート!K26</f>
        <v>0</v>
      </c>
      <c r="B24" s="121">
        <f>入力シート!L26</f>
        <v>0</v>
      </c>
      <c r="C24" s="121">
        <f>入力シート!M26</f>
        <v>0</v>
      </c>
      <c r="D24" s="308">
        <f>入力シート!N26</f>
        <v>0</v>
      </c>
      <c r="E24" s="121">
        <f>入力シート!O26</f>
        <v>0</v>
      </c>
      <c r="F24" s="303">
        <f>入力シート!P26</f>
        <v>0</v>
      </c>
      <c r="G24" s="122">
        <f>入力シート!R26</f>
        <v>0</v>
      </c>
      <c r="H24" s="123">
        <f>入力シート!U26</f>
        <v>0</v>
      </c>
      <c r="I24" s="124" t="str">
        <f>IF(入力シート!$X26,"A","")</f>
        <v/>
      </c>
      <c r="J24" s="123" t="str">
        <f>IF(入力シート!$Y26,"B","")</f>
        <v/>
      </c>
      <c r="K24" s="124" t="str">
        <f>IF(入力シート!$Z26,"A","")</f>
        <v/>
      </c>
      <c r="L24" s="125" t="str">
        <f>IF(入力シート!$AA26,"B","")</f>
        <v/>
      </c>
      <c r="M24" s="124">
        <f>入力シート!AC26</f>
        <v>0</v>
      </c>
      <c r="N24" s="124">
        <f>入力シート!AF26</f>
        <v>0</v>
      </c>
      <c r="O24" s="122" t="str">
        <f>IF(入力シート!$AH26,"A","")</f>
        <v/>
      </c>
      <c r="P24" s="123" t="str">
        <f>IF(入力シート!$AI26,"B","")</f>
        <v/>
      </c>
      <c r="Q24" s="124" t="str">
        <f>IF(入力シート!$AJ26,"A","")</f>
        <v/>
      </c>
      <c r="R24" s="123" t="str">
        <f>IF(入力シート!$AK26,"B","")</f>
        <v/>
      </c>
      <c r="S24" s="122" t="str">
        <f>IF(入力シート!$AL26,"A","")</f>
        <v/>
      </c>
      <c r="T24" s="125" t="str">
        <f>IF(入力シート!$AM26,"B","")</f>
        <v/>
      </c>
      <c r="U24" s="126">
        <f>入力シート!AN26</f>
        <v>0</v>
      </c>
      <c r="W24" s="145"/>
      <c r="X24" s="145"/>
      <c r="Y24" s="145"/>
      <c r="Z24" s="145"/>
    </row>
    <row r="25" spans="1:26" ht="15.65" customHeight="1">
      <c r="A25" s="213">
        <f>入力シート!K27</f>
        <v>0</v>
      </c>
      <c r="B25" s="109">
        <f>入力シート!L27</f>
        <v>0</v>
      </c>
      <c r="C25" s="109">
        <f>入力シート!M27</f>
        <v>0</v>
      </c>
      <c r="D25" s="306">
        <f>入力シート!N27</f>
        <v>0</v>
      </c>
      <c r="E25" s="109">
        <f>入力シート!O27</f>
        <v>0</v>
      </c>
      <c r="F25" s="301">
        <f>入力シート!P27</f>
        <v>0</v>
      </c>
      <c r="G25" s="110">
        <f>入力シート!R27</f>
        <v>0</v>
      </c>
      <c r="H25" s="111">
        <f>入力シート!U27</f>
        <v>0</v>
      </c>
      <c r="I25" s="112" t="str">
        <f>IF(入力シート!$X27,"A","")</f>
        <v/>
      </c>
      <c r="J25" s="111" t="str">
        <f>IF(入力シート!$Y27,"B","")</f>
        <v/>
      </c>
      <c r="K25" s="112" t="str">
        <f>IF(入力シート!$Z27,"A","")</f>
        <v/>
      </c>
      <c r="L25" s="113" t="str">
        <f>IF(入力シート!$AA27,"B","")</f>
        <v/>
      </c>
      <c r="M25" s="112">
        <f>入力シート!AC27</f>
        <v>0</v>
      </c>
      <c r="N25" s="112">
        <f>入力シート!AF27</f>
        <v>0</v>
      </c>
      <c r="O25" s="110" t="str">
        <f>IF(入力シート!$AH27,"A","")</f>
        <v/>
      </c>
      <c r="P25" s="111" t="str">
        <f>IF(入力シート!$AI27,"B","")</f>
        <v/>
      </c>
      <c r="Q25" s="112" t="str">
        <f>IF(入力シート!$AJ27,"A","")</f>
        <v/>
      </c>
      <c r="R25" s="111" t="str">
        <f>IF(入力シート!$AK27,"B","")</f>
        <v/>
      </c>
      <c r="S25" s="110" t="str">
        <f>IF(入力シート!$AL27,"A","")</f>
        <v/>
      </c>
      <c r="T25" s="113" t="str">
        <f>IF(入力シート!$AM27,"B","")</f>
        <v/>
      </c>
      <c r="U25" s="114">
        <f>入力シート!AN27</f>
        <v>0</v>
      </c>
      <c r="W25" s="145"/>
      <c r="X25" s="145"/>
      <c r="Y25" s="145"/>
      <c r="Z25" s="145"/>
    </row>
    <row r="26" spans="1:26" ht="15.65" customHeight="1">
      <c r="A26" s="214">
        <f>入力シート!K28</f>
        <v>0</v>
      </c>
      <c r="B26" s="115">
        <f>入力シート!L28</f>
        <v>0</v>
      </c>
      <c r="C26" s="115">
        <f>入力シート!M28</f>
        <v>0</v>
      </c>
      <c r="D26" s="307">
        <f>入力シート!N28</f>
        <v>0</v>
      </c>
      <c r="E26" s="115">
        <f>入力シート!O28</f>
        <v>0</v>
      </c>
      <c r="F26" s="302">
        <f>入力シート!P28</f>
        <v>0</v>
      </c>
      <c r="G26" s="116">
        <f>入力シート!R28</f>
        <v>0</v>
      </c>
      <c r="H26" s="117">
        <f>入力シート!U28</f>
        <v>0</v>
      </c>
      <c r="I26" s="118" t="str">
        <f>IF(入力シート!$X28,"A","")</f>
        <v/>
      </c>
      <c r="J26" s="117" t="str">
        <f>IF(入力シート!$Y28,"B","")</f>
        <v/>
      </c>
      <c r="K26" s="118" t="str">
        <f>IF(入力シート!$Z28,"A","")</f>
        <v/>
      </c>
      <c r="L26" s="119" t="str">
        <f>IF(入力シート!$AA28,"B","")</f>
        <v/>
      </c>
      <c r="M26" s="118">
        <f>入力シート!AC28</f>
        <v>0</v>
      </c>
      <c r="N26" s="118">
        <f>入力シート!AF28</f>
        <v>0</v>
      </c>
      <c r="O26" s="116" t="str">
        <f>IF(入力シート!$AH28,"A","")</f>
        <v/>
      </c>
      <c r="P26" s="117" t="str">
        <f>IF(入力シート!$AI28,"B","")</f>
        <v/>
      </c>
      <c r="Q26" s="118" t="str">
        <f>IF(入力シート!$AJ28,"A","")</f>
        <v/>
      </c>
      <c r="R26" s="117" t="str">
        <f>IF(入力シート!$AK28,"B","")</f>
        <v/>
      </c>
      <c r="S26" s="116" t="str">
        <f>IF(入力シート!$AL28,"A","")</f>
        <v/>
      </c>
      <c r="T26" s="119" t="str">
        <f>IF(入力シート!$AM28,"B","")</f>
        <v/>
      </c>
      <c r="U26" s="120">
        <f>入力シート!AN28</f>
        <v>0</v>
      </c>
      <c r="W26" s="145"/>
      <c r="X26" s="145"/>
      <c r="Y26" s="145"/>
      <c r="Z26" s="145"/>
    </row>
    <row r="27" spans="1:26" ht="15.65" customHeight="1">
      <c r="A27" s="214">
        <f>入力シート!K29</f>
        <v>0</v>
      </c>
      <c r="B27" s="115">
        <f>入力シート!L29</f>
        <v>0</v>
      </c>
      <c r="C27" s="115">
        <f>入力シート!M29</f>
        <v>0</v>
      </c>
      <c r="D27" s="307">
        <f>入力シート!N29</f>
        <v>0</v>
      </c>
      <c r="E27" s="115">
        <f>入力シート!O29</f>
        <v>0</v>
      </c>
      <c r="F27" s="302">
        <f>入力シート!P29</f>
        <v>0</v>
      </c>
      <c r="G27" s="116">
        <f>入力シート!R29</f>
        <v>0</v>
      </c>
      <c r="H27" s="117">
        <f>入力シート!U29</f>
        <v>0</v>
      </c>
      <c r="I27" s="118" t="str">
        <f>IF(入力シート!$X29,"A","")</f>
        <v/>
      </c>
      <c r="J27" s="117" t="str">
        <f>IF(入力シート!$Y29,"B","")</f>
        <v/>
      </c>
      <c r="K27" s="118" t="str">
        <f>IF(入力シート!$Z29,"A","")</f>
        <v/>
      </c>
      <c r="L27" s="119" t="str">
        <f>IF(入力シート!$AA29,"B","")</f>
        <v/>
      </c>
      <c r="M27" s="118">
        <f>入力シート!AC29</f>
        <v>0</v>
      </c>
      <c r="N27" s="118">
        <f>入力シート!AF29</f>
        <v>0</v>
      </c>
      <c r="O27" s="116" t="str">
        <f>IF(入力シート!$AH29,"A","")</f>
        <v/>
      </c>
      <c r="P27" s="117" t="str">
        <f>IF(入力シート!$AI29,"B","")</f>
        <v/>
      </c>
      <c r="Q27" s="118" t="str">
        <f>IF(入力シート!$AJ29,"A","")</f>
        <v/>
      </c>
      <c r="R27" s="117" t="str">
        <f>IF(入力シート!$AK29,"B","")</f>
        <v/>
      </c>
      <c r="S27" s="116" t="str">
        <f>IF(入力シート!$AL29,"A","")</f>
        <v/>
      </c>
      <c r="T27" s="119" t="str">
        <f>IF(入力シート!$AM29,"B","")</f>
        <v/>
      </c>
      <c r="U27" s="120">
        <f>入力シート!AN29</f>
        <v>0</v>
      </c>
    </row>
    <row r="28" spans="1:26" ht="15.65" customHeight="1">
      <c r="A28" s="214">
        <f>入力シート!K30</f>
        <v>0</v>
      </c>
      <c r="B28" s="115">
        <f>入力シート!L30</f>
        <v>0</v>
      </c>
      <c r="C28" s="115">
        <f>入力シート!M30</f>
        <v>0</v>
      </c>
      <c r="D28" s="307">
        <f>入力シート!N30</f>
        <v>0</v>
      </c>
      <c r="E28" s="115">
        <f>入力シート!O30</f>
        <v>0</v>
      </c>
      <c r="F28" s="302">
        <f>入力シート!P30</f>
        <v>0</v>
      </c>
      <c r="G28" s="116">
        <f>入力シート!R30</f>
        <v>0</v>
      </c>
      <c r="H28" s="117">
        <f>入力シート!U30</f>
        <v>0</v>
      </c>
      <c r="I28" s="118" t="str">
        <f>IF(入力シート!$X30,"A","")</f>
        <v/>
      </c>
      <c r="J28" s="117" t="str">
        <f>IF(入力シート!$Y30,"B","")</f>
        <v/>
      </c>
      <c r="K28" s="118" t="str">
        <f>IF(入力シート!$Z30,"A","")</f>
        <v/>
      </c>
      <c r="L28" s="119" t="str">
        <f>IF(入力シート!$AA30,"B","")</f>
        <v/>
      </c>
      <c r="M28" s="118">
        <f>入力シート!AC30</f>
        <v>0</v>
      </c>
      <c r="N28" s="118">
        <f>入力シート!AF30</f>
        <v>0</v>
      </c>
      <c r="O28" s="116" t="str">
        <f>IF(入力シート!$AH30,"A","")</f>
        <v/>
      </c>
      <c r="P28" s="117" t="str">
        <f>IF(入力シート!$AI30,"B","")</f>
        <v/>
      </c>
      <c r="Q28" s="118" t="str">
        <f>IF(入力シート!$AJ30,"A","")</f>
        <v/>
      </c>
      <c r="R28" s="117" t="str">
        <f>IF(入力シート!$AK30,"B","")</f>
        <v/>
      </c>
      <c r="S28" s="116" t="str">
        <f>IF(入力シート!$AL30,"A","")</f>
        <v/>
      </c>
      <c r="T28" s="119" t="str">
        <f>IF(入力シート!$AM30,"B","")</f>
        <v/>
      </c>
      <c r="U28" s="120">
        <f>入力シート!AN30</f>
        <v>0</v>
      </c>
    </row>
    <row r="29" spans="1:26" ht="15.65" customHeight="1">
      <c r="A29" s="215">
        <f>入力シート!K31</f>
        <v>0</v>
      </c>
      <c r="B29" s="121">
        <f>入力シート!L31</f>
        <v>0</v>
      </c>
      <c r="C29" s="121">
        <f>入力シート!M31</f>
        <v>0</v>
      </c>
      <c r="D29" s="308">
        <f>入力シート!N31</f>
        <v>0</v>
      </c>
      <c r="E29" s="121">
        <f>入力シート!O31</f>
        <v>0</v>
      </c>
      <c r="F29" s="303">
        <f>入力シート!P31</f>
        <v>0</v>
      </c>
      <c r="G29" s="122">
        <f>入力シート!R31</f>
        <v>0</v>
      </c>
      <c r="H29" s="123">
        <f>入力シート!U31</f>
        <v>0</v>
      </c>
      <c r="I29" s="124" t="str">
        <f>IF(入力シート!$X31,"A","")</f>
        <v/>
      </c>
      <c r="J29" s="123" t="str">
        <f>IF(入力シート!$Y31,"B","")</f>
        <v/>
      </c>
      <c r="K29" s="124" t="str">
        <f>IF(入力シート!$Z31,"A","")</f>
        <v/>
      </c>
      <c r="L29" s="125" t="str">
        <f>IF(入力シート!$AA31,"B","")</f>
        <v/>
      </c>
      <c r="M29" s="124">
        <f>入力シート!AC31</f>
        <v>0</v>
      </c>
      <c r="N29" s="124">
        <f>入力シート!AF31</f>
        <v>0</v>
      </c>
      <c r="O29" s="122" t="str">
        <f>IF(入力シート!$AH31,"A","")</f>
        <v/>
      </c>
      <c r="P29" s="123" t="str">
        <f>IF(入力シート!$AI31,"B","")</f>
        <v/>
      </c>
      <c r="Q29" s="124" t="str">
        <f>IF(入力シート!$AJ31,"A","")</f>
        <v/>
      </c>
      <c r="R29" s="123" t="str">
        <f>IF(入力シート!$AK31,"B","")</f>
        <v/>
      </c>
      <c r="S29" s="122" t="str">
        <f>IF(入力シート!$AL31,"A","")</f>
        <v/>
      </c>
      <c r="T29" s="125" t="str">
        <f>IF(入力シート!$AM31,"B","")</f>
        <v/>
      </c>
      <c r="U29" s="126">
        <f>入力シート!AN31</f>
        <v>0</v>
      </c>
    </row>
    <row r="30" spans="1:26" ht="15.65" customHeight="1">
      <c r="A30" s="213">
        <f>入力シート!K32</f>
        <v>0</v>
      </c>
      <c r="B30" s="109">
        <f>入力シート!L32</f>
        <v>0</v>
      </c>
      <c r="C30" s="109">
        <f>入力シート!M32</f>
        <v>0</v>
      </c>
      <c r="D30" s="306">
        <f>入力シート!N32</f>
        <v>0</v>
      </c>
      <c r="E30" s="109">
        <f>入力シート!O32</f>
        <v>0</v>
      </c>
      <c r="F30" s="301">
        <f>入力シート!P32</f>
        <v>0</v>
      </c>
      <c r="G30" s="110">
        <f>入力シート!R32</f>
        <v>0</v>
      </c>
      <c r="H30" s="111">
        <f>入力シート!U32</f>
        <v>0</v>
      </c>
      <c r="I30" s="112" t="str">
        <f>IF(入力シート!$X32,"A","")</f>
        <v/>
      </c>
      <c r="J30" s="111" t="str">
        <f>IF(入力シート!$Y32,"B","")</f>
        <v/>
      </c>
      <c r="K30" s="112" t="str">
        <f>IF(入力シート!$Z32,"A","")</f>
        <v/>
      </c>
      <c r="L30" s="113" t="str">
        <f>IF(入力シート!$AA32,"B","")</f>
        <v/>
      </c>
      <c r="M30" s="112">
        <f>入力シート!AC32</f>
        <v>0</v>
      </c>
      <c r="N30" s="112">
        <f>入力シート!AF32</f>
        <v>0</v>
      </c>
      <c r="O30" s="110" t="str">
        <f>IF(入力シート!$AH32,"A","")</f>
        <v/>
      </c>
      <c r="P30" s="111" t="str">
        <f>IF(入力シート!$AI32,"B","")</f>
        <v/>
      </c>
      <c r="Q30" s="112" t="str">
        <f>IF(入力シート!$AJ32,"A","")</f>
        <v/>
      </c>
      <c r="R30" s="111" t="str">
        <f>IF(入力シート!$AK32,"B","")</f>
        <v/>
      </c>
      <c r="S30" s="110" t="str">
        <f>IF(入力シート!$AL32,"A","")</f>
        <v/>
      </c>
      <c r="T30" s="113" t="str">
        <f>IF(入力シート!$AM32,"B","")</f>
        <v/>
      </c>
      <c r="U30" s="114">
        <f>入力シート!AN32</f>
        <v>0</v>
      </c>
    </row>
    <row r="31" spans="1:26" ht="15.65" customHeight="1">
      <c r="A31" s="214">
        <f>入力シート!K33</f>
        <v>0</v>
      </c>
      <c r="B31" s="115">
        <f>入力シート!L33</f>
        <v>0</v>
      </c>
      <c r="C31" s="115">
        <f>入力シート!M33</f>
        <v>0</v>
      </c>
      <c r="D31" s="307">
        <f>入力シート!N33</f>
        <v>0</v>
      </c>
      <c r="E31" s="115">
        <f>入力シート!O33</f>
        <v>0</v>
      </c>
      <c r="F31" s="302">
        <f>入力シート!P33</f>
        <v>0</v>
      </c>
      <c r="G31" s="116">
        <f>入力シート!R33</f>
        <v>0</v>
      </c>
      <c r="H31" s="117">
        <f>入力シート!U33</f>
        <v>0</v>
      </c>
      <c r="I31" s="118" t="str">
        <f>IF(入力シート!$X33,"A","")</f>
        <v/>
      </c>
      <c r="J31" s="117" t="str">
        <f>IF(入力シート!$Y33,"B","")</f>
        <v/>
      </c>
      <c r="K31" s="118" t="str">
        <f>IF(入力シート!$Z33,"A","")</f>
        <v/>
      </c>
      <c r="L31" s="119" t="str">
        <f>IF(入力シート!$AA33,"B","")</f>
        <v/>
      </c>
      <c r="M31" s="118">
        <f>入力シート!AC33</f>
        <v>0</v>
      </c>
      <c r="N31" s="118">
        <f>入力シート!AF33</f>
        <v>0</v>
      </c>
      <c r="O31" s="116" t="str">
        <f>IF(入力シート!$AH33,"A","")</f>
        <v/>
      </c>
      <c r="P31" s="117" t="str">
        <f>IF(入力シート!$AI33,"B","")</f>
        <v/>
      </c>
      <c r="Q31" s="118" t="str">
        <f>IF(入力シート!$AJ33,"A","")</f>
        <v/>
      </c>
      <c r="R31" s="117" t="str">
        <f>IF(入力シート!$AK33,"B","")</f>
        <v/>
      </c>
      <c r="S31" s="116" t="str">
        <f>IF(入力シート!$AL33,"A","")</f>
        <v/>
      </c>
      <c r="T31" s="119" t="str">
        <f>IF(入力シート!$AM33,"B","")</f>
        <v/>
      </c>
      <c r="U31" s="120">
        <f>入力シート!AN33</f>
        <v>0</v>
      </c>
    </row>
    <row r="32" spans="1:26" ht="15.65" customHeight="1">
      <c r="A32" s="214">
        <f>入力シート!K34</f>
        <v>0</v>
      </c>
      <c r="B32" s="115">
        <f>入力シート!L34</f>
        <v>0</v>
      </c>
      <c r="C32" s="115">
        <f>入力シート!M34</f>
        <v>0</v>
      </c>
      <c r="D32" s="307">
        <f>入力シート!N34</f>
        <v>0</v>
      </c>
      <c r="E32" s="115">
        <f>入力シート!O34</f>
        <v>0</v>
      </c>
      <c r="F32" s="302">
        <f>入力シート!P34</f>
        <v>0</v>
      </c>
      <c r="G32" s="116">
        <f>入力シート!R34</f>
        <v>0</v>
      </c>
      <c r="H32" s="117">
        <f>入力シート!U34</f>
        <v>0</v>
      </c>
      <c r="I32" s="118" t="str">
        <f>IF(入力シート!$X34,"A","")</f>
        <v/>
      </c>
      <c r="J32" s="117" t="str">
        <f>IF(入力シート!$Y34,"B","")</f>
        <v/>
      </c>
      <c r="K32" s="118" t="str">
        <f>IF(入力シート!$Z34,"A","")</f>
        <v/>
      </c>
      <c r="L32" s="119" t="str">
        <f>IF(入力シート!$AA34,"B","")</f>
        <v/>
      </c>
      <c r="M32" s="118">
        <f>入力シート!AC34</f>
        <v>0</v>
      </c>
      <c r="N32" s="118">
        <f>入力シート!AF34</f>
        <v>0</v>
      </c>
      <c r="O32" s="116" t="str">
        <f>IF(入力シート!$AH34,"A","")</f>
        <v/>
      </c>
      <c r="P32" s="117" t="str">
        <f>IF(入力シート!$AI34,"B","")</f>
        <v/>
      </c>
      <c r="Q32" s="118" t="str">
        <f>IF(入力シート!$AJ34,"A","")</f>
        <v/>
      </c>
      <c r="R32" s="117" t="str">
        <f>IF(入力シート!$AK34,"B","")</f>
        <v/>
      </c>
      <c r="S32" s="116" t="str">
        <f>IF(入力シート!$AL34,"A","")</f>
        <v/>
      </c>
      <c r="T32" s="119" t="str">
        <f>IF(入力シート!$AM34,"B","")</f>
        <v/>
      </c>
      <c r="U32" s="120">
        <f>入力シート!AN34</f>
        <v>0</v>
      </c>
    </row>
    <row r="33" spans="1:21" ht="15.65" customHeight="1">
      <c r="A33" s="214">
        <f>入力シート!K35</f>
        <v>0</v>
      </c>
      <c r="B33" s="115">
        <f>入力シート!L35</f>
        <v>0</v>
      </c>
      <c r="C33" s="115">
        <f>入力シート!M35</f>
        <v>0</v>
      </c>
      <c r="D33" s="307">
        <f>入力シート!N35</f>
        <v>0</v>
      </c>
      <c r="E33" s="115">
        <f>入力シート!O35</f>
        <v>0</v>
      </c>
      <c r="F33" s="302">
        <f>入力シート!P35</f>
        <v>0</v>
      </c>
      <c r="G33" s="116">
        <f>入力シート!R35</f>
        <v>0</v>
      </c>
      <c r="H33" s="117">
        <f>入力シート!U35</f>
        <v>0</v>
      </c>
      <c r="I33" s="118" t="str">
        <f>IF(入力シート!$X35,"A","")</f>
        <v/>
      </c>
      <c r="J33" s="117" t="str">
        <f>IF(入力シート!$Y35,"B","")</f>
        <v/>
      </c>
      <c r="K33" s="118" t="str">
        <f>IF(入力シート!$Z35,"A","")</f>
        <v/>
      </c>
      <c r="L33" s="119" t="str">
        <f>IF(入力シート!$AA35,"B","")</f>
        <v/>
      </c>
      <c r="M33" s="118">
        <f>入力シート!AC35</f>
        <v>0</v>
      </c>
      <c r="N33" s="118">
        <f>入力シート!AF35</f>
        <v>0</v>
      </c>
      <c r="O33" s="116" t="str">
        <f>IF(入力シート!$AH35,"A","")</f>
        <v/>
      </c>
      <c r="P33" s="117" t="str">
        <f>IF(入力シート!$AI35,"B","")</f>
        <v/>
      </c>
      <c r="Q33" s="118" t="str">
        <f>IF(入力シート!$AJ35,"A","")</f>
        <v/>
      </c>
      <c r="R33" s="117" t="str">
        <f>IF(入力シート!$AK35,"B","")</f>
        <v/>
      </c>
      <c r="S33" s="116" t="str">
        <f>IF(入力シート!$AL35,"A","")</f>
        <v/>
      </c>
      <c r="T33" s="119" t="str">
        <f>IF(入力シート!$AM35,"B","")</f>
        <v/>
      </c>
      <c r="U33" s="120">
        <f>入力シート!AN35</f>
        <v>0</v>
      </c>
    </row>
    <row r="34" spans="1:21" ht="15.65" customHeight="1">
      <c r="A34" s="215">
        <f>入力シート!K36</f>
        <v>0</v>
      </c>
      <c r="B34" s="121">
        <f>入力シート!L36</f>
        <v>0</v>
      </c>
      <c r="C34" s="121">
        <f>入力シート!M36</f>
        <v>0</v>
      </c>
      <c r="D34" s="308">
        <f>入力シート!N36</f>
        <v>0</v>
      </c>
      <c r="E34" s="121">
        <f>入力シート!O36</f>
        <v>0</v>
      </c>
      <c r="F34" s="303">
        <f>入力シート!P36</f>
        <v>0</v>
      </c>
      <c r="G34" s="122">
        <f>入力シート!R36</f>
        <v>0</v>
      </c>
      <c r="H34" s="123">
        <f>入力シート!U36</f>
        <v>0</v>
      </c>
      <c r="I34" s="124" t="str">
        <f>IF(入力シート!$X36,"A","")</f>
        <v/>
      </c>
      <c r="J34" s="123" t="str">
        <f>IF(入力シート!$Y36,"B","")</f>
        <v/>
      </c>
      <c r="K34" s="124" t="str">
        <f>IF(入力シート!$Z36,"A","")</f>
        <v/>
      </c>
      <c r="L34" s="125" t="str">
        <f>IF(入力シート!$AA36,"B","")</f>
        <v/>
      </c>
      <c r="M34" s="124">
        <f>入力シート!AC36</f>
        <v>0</v>
      </c>
      <c r="N34" s="124">
        <f>入力シート!AF36</f>
        <v>0</v>
      </c>
      <c r="O34" s="122" t="str">
        <f>IF(入力シート!$AH36,"A","")</f>
        <v/>
      </c>
      <c r="P34" s="123" t="str">
        <f>IF(入力シート!$AI36,"B","")</f>
        <v/>
      </c>
      <c r="Q34" s="124" t="str">
        <f>IF(入力シート!$AJ36,"A","")</f>
        <v/>
      </c>
      <c r="R34" s="123" t="str">
        <f>IF(入力シート!$AK36,"B","")</f>
        <v/>
      </c>
      <c r="S34" s="122" t="str">
        <f>IF(入力シート!$AL36,"A","")</f>
        <v/>
      </c>
      <c r="T34" s="125" t="str">
        <f>IF(入力シート!$AM36,"B","")</f>
        <v/>
      </c>
      <c r="U34" s="126">
        <f>入力シート!AN36</f>
        <v>0</v>
      </c>
    </row>
    <row r="35" spans="1:21" ht="15.65" customHeight="1">
      <c r="A35" s="213">
        <f>入力シート!K37</f>
        <v>0</v>
      </c>
      <c r="B35" s="109">
        <f>入力シート!L37</f>
        <v>0</v>
      </c>
      <c r="C35" s="109">
        <f>入力シート!M37</f>
        <v>0</v>
      </c>
      <c r="D35" s="306">
        <f>入力シート!N37</f>
        <v>0</v>
      </c>
      <c r="E35" s="109">
        <f>入力シート!O37</f>
        <v>0</v>
      </c>
      <c r="F35" s="301">
        <f>入力シート!P37</f>
        <v>0</v>
      </c>
      <c r="G35" s="110">
        <f>入力シート!R37</f>
        <v>0</v>
      </c>
      <c r="H35" s="111">
        <f>入力シート!U37</f>
        <v>0</v>
      </c>
      <c r="I35" s="112" t="str">
        <f>IF(入力シート!$X37,"A","")</f>
        <v/>
      </c>
      <c r="J35" s="111" t="str">
        <f>IF(入力シート!$Y37,"B","")</f>
        <v/>
      </c>
      <c r="K35" s="112" t="str">
        <f>IF(入力シート!$Z37,"A","")</f>
        <v/>
      </c>
      <c r="L35" s="113" t="str">
        <f>IF(入力シート!$AA37,"B","")</f>
        <v/>
      </c>
      <c r="M35" s="112">
        <f>入力シート!AC37</f>
        <v>0</v>
      </c>
      <c r="N35" s="112">
        <f>入力シート!AF37</f>
        <v>0</v>
      </c>
      <c r="O35" s="110" t="str">
        <f>IF(入力シート!$AH37,"A","")</f>
        <v/>
      </c>
      <c r="P35" s="111" t="str">
        <f>IF(入力シート!$AI37,"B","")</f>
        <v/>
      </c>
      <c r="Q35" s="112" t="str">
        <f>IF(入力シート!$AJ37,"A","")</f>
        <v/>
      </c>
      <c r="R35" s="111" t="str">
        <f>IF(入力シート!$AK37,"B","")</f>
        <v/>
      </c>
      <c r="S35" s="110" t="str">
        <f>IF(入力シート!$AL37,"A","")</f>
        <v/>
      </c>
      <c r="T35" s="113" t="str">
        <f>IF(入力シート!$AM37,"B","")</f>
        <v/>
      </c>
      <c r="U35" s="114">
        <f>入力シート!AN37</f>
        <v>0</v>
      </c>
    </row>
    <row r="36" spans="1:21" ht="15.65" customHeight="1">
      <c r="A36" s="214">
        <f>入力シート!K38</f>
        <v>0</v>
      </c>
      <c r="B36" s="115">
        <f>入力シート!L38</f>
        <v>0</v>
      </c>
      <c r="C36" s="115">
        <f>入力シート!M38</f>
        <v>0</v>
      </c>
      <c r="D36" s="307">
        <f>入力シート!N38</f>
        <v>0</v>
      </c>
      <c r="E36" s="115">
        <f>入力シート!O38</f>
        <v>0</v>
      </c>
      <c r="F36" s="302">
        <f>入力シート!P38</f>
        <v>0</v>
      </c>
      <c r="G36" s="116">
        <f>入力シート!R38</f>
        <v>0</v>
      </c>
      <c r="H36" s="117">
        <f>入力シート!U38</f>
        <v>0</v>
      </c>
      <c r="I36" s="118" t="str">
        <f>IF(入力シート!$X38,"A","")</f>
        <v/>
      </c>
      <c r="J36" s="117" t="str">
        <f>IF(入力シート!$Y38,"B","")</f>
        <v/>
      </c>
      <c r="K36" s="118" t="str">
        <f>IF(入力シート!$Z38,"A","")</f>
        <v/>
      </c>
      <c r="L36" s="119" t="str">
        <f>IF(入力シート!$AA38,"B","")</f>
        <v/>
      </c>
      <c r="M36" s="118">
        <f>入力シート!AC38</f>
        <v>0</v>
      </c>
      <c r="N36" s="118">
        <f>入力シート!AF38</f>
        <v>0</v>
      </c>
      <c r="O36" s="116" t="str">
        <f>IF(入力シート!$AH38,"A","")</f>
        <v/>
      </c>
      <c r="P36" s="117" t="str">
        <f>IF(入力シート!$AI38,"B","")</f>
        <v/>
      </c>
      <c r="Q36" s="118" t="str">
        <f>IF(入力シート!$AJ38,"A","")</f>
        <v/>
      </c>
      <c r="R36" s="117" t="str">
        <f>IF(入力シート!$AK38,"B","")</f>
        <v/>
      </c>
      <c r="S36" s="116" t="str">
        <f>IF(入力シート!$AL38,"A","")</f>
        <v/>
      </c>
      <c r="T36" s="119" t="str">
        <f>IF(入力シート!$AM38,"B","")</f>
        <v/>
      </c>
      <c r="U36" s="120">
        <f>入力シート!AN38</f>
        <v>0</v>
      </c>
    </row>
    <row r="37" spans="1:21" ht="15.65" customHeight="1">
      <c r="A37" s="214">
        <f>入力シート!K39</f>
        <v>0</v>
      </c>
      <c r="B37" s="115">
        <f>入力シート!L39</f>
        <v>0</v>
      </c>
      <c r="C37" s="115">
        <f>入力シート!M39</f>
        <v>0</v>
      </c>
      <c r="D37" s="307">
        <f>入力シート!N39</f>
        <v>0</v>
      </c>
      <c r="E37" s="115">
        <f>入力シート!O39</f>
        <v>0</v>
      </c>
      <c r="F37" s="302">
        <f>入力シート!P39</f>
        <v>0</v>
      </c>
      <c r="G37" s="116">
        <f>入力シート!R39</f>
        <v>0</v>
      </c>
      <c r="H37" s="117">
        <f>入力シート!U39</f>
        <v>0</v>
      </c>
      <c r="I37" s="118" t="str">
        <f>IF(入力シート!$X39,"A","")</f>
        <v/>
      </c>
      <c r="J37" s="117" t="str">
        <f>IF(入力シート!$Y39,"B","")</f>
        <v/>
      </c>
      <c r="K37" s="118" t="str">
        <f>IF(入力シート!$Z39,"A","")</f>
        <v/>
      </c>
      <c r="L37" s="119" t="str">
        <f>IF(入力シート!$AA39,"B","")</f>
        <v/>
      </c>
      <c r="M37" s="118">
        <f>入力シート!AC39</f>
        <v>0</v>
      </c>
      <c r="N37" s="118">
        <f>入力シート!AF39</f>
        <v>0</v>
      </c>
      <c r="O37" s="116" t="str">
        <f>IF(入力シート!$AH39,"A","")</f>
        <v/>
      </c>
      <c r="P37" s="117" t="str">
        <f>IF(入力シート!$AI39,"B","")</f>
        <v/>
      </c>
      <c r="Q37" s="118" t="str">
        <f>IF(入力シート!$AJ39,"A","")</f>
        <v/>
      </c>
      <c r="R37" s="117" t="str">
        <f>IF(入力シート!$AK39,"B","")</f>
        <v/>
      </c>
      <c r="S37" s="116" t="str">
        <f>IF(入力シート!$AL39,"A","")</f>
        <v/>
      </c>
      <c r="T37" s="119" t="str">
        <f>IF(入力シート!$AM39,"B","")</f>
        <v/>
      </c>
      <c r="U37" s="120">
        <f>入力シート!AN39</f>
        <v>0</v>
      </c>
    </row>
    <row r="38" spans="1:21" ht="15.65" customHeight="1">
      <c r="A38" s="214">
        <f>入力シート!K40</f>
        <v>0</v>
      </c>
      <c r="B38" s="115">
        <f>入力シート!L40</f>
        <v>0</v>
      </c>
      <c r="C38" s="115">
        <f>入力シート!M40</f>
        <v>0</v>
      </c>
      <c r="D38" s="307">
        <f>入力シート!N40</f>
        <v>0</v>
      </c>
      <c r="E38" s="115">
        <f>入力シート!O40</f>
        <v>0</v>
      </c>
      <c r="F38" s="302">
        <f>入力シート!P40</f>
        <v>0</v>
      </c>
      <c r="G38" s="116">
        <f>入力シート!R40</f>
        <v>0</v>
      </c>
      <c r="H38" s="117">
        <f>入力シート!U40</f>
        <v>0</v>
      </c>
      <c r="I38" s="118" t="str">
        <f>IF(入力シート!$X40,"A","")</f>
        <v/>
      </c>
      <c r="J38" s="117" t="str">
        <f>IF(入力シート!$Y40,"B","")</f>
        <v/>
      </c>
      <c r="K38" s="118" t="str">
        <f>IF(入力シート!$Z40,"A","")</f>
        <v/>
      </c>
      <c r="L38" s="119" t="str">
        <f>IF(入力シート!$AA40,"B","")</f>
        <v/>
      </c>
      <c r="M38" s="118">
        <f>入力シート!AC40</f>
        <v>0</v>
      </c>
      <c r="N38" s="118">
        <f>入力シート!AF40</f>
        <v>0</v>
      </c>
      <c r="O38" s="116" t="str">
        <f>IF(入力シート!$AH40,"A","")</f>
        <v/>
      </c>
      <c r="P38" s="117" t="str">
        <f>IF(入力シート!$AI40,"B","")</f>
        <v/>
      </c>
      <c r="Q38" s="118" t="str">
        <f>IF(入力シート!$AJ40,"A","")</f>
        <v/>
      </c>
      <c r="R38" s="117" t="str">
        <f>IF(入力シート!$AK40,"B","")</f>
        <v/>
      </c>
      <c r="S38" s="116" t="str">
        <f>IF(入力シート!$AL40,"A","")</f>
        <v/>
      </c>
      <c r="T38" s="119" t="str">
        <f>IF(入力シート!$AM40,"B","")</f>
        <v/>
      </c>
      <c r="U38" s="120">
        <f>入力シート!AN40</f>
        <v>0</v>
      </c>
    </row>
    <row r="39" spans="1:21" ht="15.65" customHeight="1">
      <c r="A39" s="216">
        <f>入力シート!K41</f>
        <v>0</v>
      </c>
      <c r="B39" s="138">
        <f>入力シート!L41</f>
        <v>0</v>
      </c>
      <c r="C39" s="138">
        <f>入力シート!M41</f>
        <v>0</v>
      </c>
      <c r="D39" s="309">
        <f>入力シート!N41</f>
        <v>0</v>
      </c>
      <c r="E39" s="138">
        <f>入力シート!O41</f>
        <v>0</v>
      </c>
      <c r="F39" s="304">
        <f>入力シート!P41</f>
        <v>0</v>
      </c>
      <c r="G39" s="139">
        <f>入力シート!R41</f>
        <v>0</v>
      </c>
      <c r="H39" s="140">
        <f>入力シート!U41</f>
        <v>0</v>
      </c>
      <c r="I39" s="141" t="str">
        <f>IF(入力シート!$X41,"A","")</f>
        <v/>
      </c>
      <c r="J39" s="140" t="str">
        <f>IF(入力シート!$Y41,"B","")</f>
        <v/>
      </c>
      <c r="K39" s="141" t="str">
        <f>IF(入力シート!$Z41,"A","")</f>
        <v/>
      </c>
      <c r="L39" s="142" t="str">
        <f>IF(入力シート!$AA41,"B","")</f>
        <v/>
      </c>
      <c r="M39" s="141">
        <f>入力シート!AC41</f>
        <v>0</v>
      </c>
      <c r="N39" s="141">
        <f>入力シート!AF41</f>
        <v>0</v>
      </c>
      <c r="O39" s="139" t="str">
        <f>IF(入力シート!$AH41,"A","")</f>
        <v/>
      </c>
      <c r="P39" s="140" t="str">
        <f>IF(入力シート!$AI41,"B","")</f>
        <v/>
      </c>
      <c r="Q39" s="141" t="str">
        <f>IF(入力シート!$AJ41,"A","")</f>
        <v/>
      </c>
      <c r="R39" s="140" t="str">
        <f>IF(入力シート!$AK41,"B","")</f>
        <v/>
      </c>
      <c r="S39" s="139" t="str">
        <f>IF(入力シート!$AL41,"A","")</f>
        <v/>
      </c>
      <c r="T39" s="142" t="str">
        <f>IF(入力シート!$AM41,"B","")</f>
        <v/>
      </c>
      <c r="U39" s="143">
        <f>入力シート!AN41</f>
        <v>0</v>
      </c>
    </row>
    <row r="40" spans="1:21" ht="15.65" customHeight="1">
      <c r="A40" s="213">
        <f>入力シート!K42</f>
        <v>0</v>
      </c>
      <c r="B40" s="109">
        <f>入力シート!L42</f>
        <v>0</v>
      </c>
      <c r="C40" s="109">
        <f>入力シート!M42</f>
        <v>0</v>
      </c>
      <c r="D40" s="306">
        <f>入力シート!N42</f>
        <v>0</v>
      </c>
      <c r="E40" s="109">
        <f>入力シート!O42</f>
        <v>0</v>
      </c>
      <c r="F40" s="301">
        <f>入力シート!P42</f>
        <v>0</v>
      </c>
      <c r="G40" s="110">
        <f>入力シート!R42</f>
        <v>0</v>
      </c>
      <c r="H40" s="111">
        <f>入力シート!U42</f>
        <v>0</v>
      </c>
      <c r="I40" s="112" t="str">
        <f>IF(入力シート!$X42,"A","")</f>
        <v/>
      </c>
      <c r="J40" s="111" t="str">
        <f>IF(入力シート!$Y42,"B","")</f>
        <v/>
      </c>
      <c r="K40" s="112" t="str">
        <f>IF(入力シート!$Z42,"A","")</f>
        <v/>
      </c>
      <c r="L40" s="113" t="str">
        <f>IF(入力シート!$AA42,"B","")</f>
        <v/>
      </c>
      <c r="M40" s="112">
        <f>入力シート!AC42</f>
        <v>0</v>
      </c>
      <c r="N40" s="112">
        <f>入力シート!AF42</f>
        <v>0</v>
      </c>
      <c r="O40" s="110" t="str">
        <f>IF(入力シート!$AH42,"A","")</f>
        <v/>
      </c>
      <c r="P40" s="111" t="str">
        <f>IF(入力シート!$AI42,"B","")</f>
        <v/>
      </c>
      <c r="Q40" s="112" t="str">
        <f>IF(入力シート!$AJ42,"A","")</f>
        <v/>
      </c>
      <c r="R40" s="111" t="str">
        <f>IF(入力シート!$AK42,"B","")</f>
        <v/>
      </c>
      <c r="S40" s="110" t="str">
        <f>IF(入力シート!$AL42,"A","")</f>
        <v/>
      </c>
      <c r="T40" s="113" t="str">
        <f>IF(入力シート!$AM42,"B","")</f>
        <v/>
      </c>
      <c r="U40" s="114">
        <f>入力シート!AN42</f>
        <v>0</v>
      </c>
    </row>
    <row r="41" spans="1:21" ht="15.65" customHeight="1">
      <c r="A41" s="214">
        <f>入力シート!K43</f>
        <v>0</v>
      </c>
      <c r="B41" s="115">
        <f>入力シート!L43</f>
        <v>0</v>
      </c>
      <c r="C41" s="115">
        <f>入力シート!M43</f>
        <v>0</v>
      </c>
      <c r="D41" s="307">
        <f>入力シート!N43</f>
        <v>0</v>
      </c>
      <c r="E41" s="115">
        <f>入力シート!O43</f>
        <v>0</v>
      </c>
      <c r="F41" s="302">
        <f>入力シート!P43</f>
        <v>0</v>
      </c>
      <c r="G41" s="116">
        <f>入力シート!R43</f>
        <v>0</v>
      </c>
      <c r="H41" s="117">
        <f>入力シート!U43</f>
        <v>0</v>
      </c>
      <c r="I41" s="118" t="str">
        <f>IF(入力シート!$X43,"A","")</f>
        <v/>
      </c>
      <c r="J41" s="117" t="str">
        <f>IF(入力シート!$Y43,"B","")</f>
        <v/>
      </c>
      <c r="K41" s="118" t="str">
        <f>IF(入力シート!$Z43,"A","")</f>
        <v/>
      </c>
      <c r="L41" s="119" t="str">
        <f>IF(入力シート!$AA43,"B","")</f>
        <v/>
      </c>
      <c r="M41" s="118">
        <f>入力シート!AC43</f>
        <v>0</v>
      </c>
      <c r="N41" s="118">
        <f>入力シート!AF43</f>
        <v>0</v>
      </c>
      <c r="O41" s="116" t="str">
        <f>IF(入力シート!$AH43,"A","")</f>
        <v/>
      </c>
      <c r="P41" s="117" t="str">
        <f>IF(入力シート!$AI43,"B","")</f>
        <v/>
      </c>
      <c r="Q41" s="118" t="str">
        <f>IF(入力シート!$AJ43,"A","")</f>
        <v/>
      </c>
      <c r="R41" s="117" t="str">
        <f>IF(入力シート!$AK43,"B","")</f>
        <v/>
      </c>
      <c r="S41" s="116" t="str">
        <f>IF(入力シート!$AL43,"A","")</f>
        <v/>
      </c>
      <c r="T41" s="119" t="str">
        <f>IF(入力シート!$AM43,"B","")</f>
        <v/>
      </c>
      <c r="U41" s="120">
        <f>入力シート!AN43</f>
        <v>0</v>
      </c>
    </row>
    <row r="42" spans="1:21" ht="15.65" customHeight="1">
      <c r="A42" s="214">
        <f>入力シート!K44</f>
        <v>0</v>
      </c>
      <c r="B42" s="115">
        <f>入力シート!L44</f>
        <v>0</v>
      </c>
      <c r="C42" s="115">
        <f>入力シート!M44</f>
        <v>0</v>
      </c>
      <c r="D42" s="307">
        <f>入力シート!N44</f>
        <v>0</v>
      </c>
      <c r="E42" s="115">
        <f>入力シート!O44</f>
        <v>0</v>
      </c>
      <c r="F42" s="302">
        <f>入力シート!P44</f>
        <v>0</v>
      </c>
      <c r="G42" s="116">
        <f>入力シート!R44</f>
        <v>0</v>
      </c>
      <c r="H42" s="117">
        <f>入力シート!U44</f>
        <v>0</v>
      </c>
      <c r="I42" s="118" t="str">
        <f>IF(入力シート!$X44,"A","")</f>
        <v/>
      </c>
      <c r="J42" s="117" t="str">
        <f>IF(入力シート!$Y44,"B","")</f>
        <v/>
      </c>
      <c r="K42" s="118" t="str">
        <f>IF(入力シート!$Z44,"A","")</f>
        <v/>
      </c>
      <c r="L42" s="119" t="str">
        <f>IF(入力シート!$AA44,"B","")</f>
        <v/>
      </c>
      <c r="M42" s="118">
        <f>入力シート!AC44</f>
        <v>0</v>
      </c>
      <c r="N42" s="118">
        <f>入力シート!AF44</f>
        <v>0</v>
      </c>
      <c r="O42" s="116" t="str">
        <f>IF(入力シート!$AH44,"A","")</f>
        <v/>
      </c>
      <c r="P42" s="117" t="str">
        <f>IF(入力シート!$AI44,"B","")</f>
        <v/>
      </c>
      <c r="Q42" s="118" t="str">
        <f>IF(入力シート!$AJ44,"A","")</f>
        <v/>
      </c>
      <c r="R42" s="117" t="str">
        <f>IF(入力シート!$AK44,"B","")</f>
        <v/>
      </c>
      <c r="S42" s="116" t="str">
        <f>IF(入力シート!$AL44,"A","")</f>
        <v/>
      </c>
      <c r="T42" s="119" t="str">
        <f>IF(入力シート!$AM44,"B","")</f>
        <v/>
      </c>
      <c r="U42" s="120">
        <f>入力シート!AN44</f>
        <v>0</v>
      </c>
    </row>
    <row r="43" spans="1:21" ht="15.65" customHeight="1">
      <c r="A43" s="214">
        <f>入力シート!K45</f>
        <v>0</v>
      </c>
      <c r="B43" s="115">
        <f>入力シート!L45</f>
        <v>0</v>
      </c>
      <c r="C43" s="115">
        <f>入力シート!M45</f>
        <v>0</v>
      </c>
      <c r="D43" s="307">
        <f>入力シート!N45</f>
        <v>0</v>
      </c>
      <c r="E43" s="115">
        <f>入力シート!O45</f>
        <v>0</v>
      </c>
      <c r="F43" s="302">
        <f>入力シート!P45</f>
        <v>0</v>
      </c>
      <c r="G43" s="116">
        <f>入力シート!R45</f>
        <v>0</v>
      </c>
      <c r="H43" s="117">
        <f>入力シート!U45</f>
        <v>0</v>
      </c>
      <c r="I43" s="118" t="str">
        <f>IF(入力シート!$X45,"A","")</f>
        <v/>
      </c>
      <c r="J43" s="117" t="str">
        <f>IF(入力シート!$Y45,"B","")</f>
        <v/>
      </c>
      <c r="K43" s="118" t="str">
        <f>IF(入力シート!$Z45,"A","")</f>
        <v/>
      </c>
      <c r="L43" s="119" t="str">
        <f>IF(入力シート!$AA45,"B","")</f>
        <v/>
      </c>
      <c r="M43" s="118">
        <f>入力シート!AC45</f>
        <v>0</v>
      </c>
      <c r="N43" s="118">
        <f>入力シート!AF45</f>
        <v>0</v>
      </c>
      <c r="O43" s="116" t="str">
        <f>IF(入力シート!$AH45,"A","")</f>
        <v/>
      </c>
      <c r="P43" s="117" t="str">
        <f>IF(入力シート!$AI45,"B","")</f>
        <v/>
      </c>
      <c r="Q43" s="118" t="str">
        <f>IF(入力シート!$AJ45,"A","")</f>
        <v/>
      </c>
      <c r="R43" s="117" t="str">
        <f>IF(入力シート!$AK45,"B","")</f>
        <v/>
      </c>
      <c r="S43" s="116" t="str">
        <f>IF(入力シート!$AL45,"A","")</f>
        <v/>
      </c>
      <c r="T43" s="119" t="str">
        <f>IF(入力シート!$AM45,"B","")</f>
        <v/>
      </c>
      <c r="U43" s="120">
        <f>入力シート!AN45</f>
        <v>0</v>
      </c>
    </row>
    <row r="44" spans="1:21" ht="15.65" customHeight="1">
      <c r="A44" s="215">
        <f>入力シート!K46</f>
        <v>0</v>
      </c>
      <c r="B44" s="121">
        <f>入力シート!L46</f>
        <v>0</v>
      </c>
      <c r="C44" s="121">
        <f>入力シート!M46</f>
        <v>0</v>
      </c>
      <c r="D44" s="308">
        <f>入力シート!N46</f>
        <v>0</v>
      </c>
      <c r="E44" s="121">
        <f>入力シート!O46</f>
        <v>0</v>
      </c>
      <c r="F44" s="303">
        <f>入力シート!P46</f>
        <v>0</v>
      </c>
      <c r="G44" s="122">
        <f>入力シート!R46</f>
        <v>0</v>
      </c>
      <c r="H44" s="123">
        <f>入力シート!U46</f>
        <v>0</v>
      </c>
      <c r="I44" s="124" t="str">
        <f>IF(入力シート!$X46,"A","")</f>
        <v/>
      </c>
      <c r="J44" s="123" t="str">
        <f>IF(入力シート!$Y46,"B","")</f>
        <v/>
      </c>
      <c r="K44" s="124" t="str">
        <f>IF(入力シート!$Z46,"A","")</f>
        <v/>
      </c>
      <c r="L44" s="125" t="str">
        <f>IF(入力シート!$AA46,"B","")</f>
        <v/>
      </c>
      <c r="M44" s="124">
        <f>入力シート!AC46</f>
        <v>0</v>
      </c>
      <c r="N44" s="124">
        <f>入力シート!AF46</f>
        <v>0</v>
      </c>
      <c r="O44" s="122" t="str">
        <f>IF(入力シート!$AH46,"A","")</f>
        <v/>
      </c>
      <c r="P44" s="123" t="str">
        <f>IF(入力シート!$AI46,"B","")</f>
        <v/>
      </c>
      <c r="Q44" s="124" t="str">
        <f>IF(入力シート!$AJ46,"A","")</f>
        <v/>
      </c>
      <c r="R44" s="123" t="str">
        <f>IF(入力シート!$AK46,"B","")</f>
        <v/>
      </c>
      <c r="S44" s="122" t="str">
        <f>IF(入力シート!$AL46,"A","")</f>
        <v/>
      </c>
      <c r="T44" s="125" t="str">
        <f>IF(入力シート!$AM46,"B","")</f>
        <v/>
      </c>
      <c r="U44" s="126">
        <f>入力シート!AN46</f>
        <v>0</v>
      </c>
    </row>
    <row r="45" spans="1:21" ht="15.65" customHeight="1">
      <c r="A45" s="213">
        <f>入力シート!K47</f>
        <v>0</v>
      </c>
      <c r="B45" s="109">
        <f>入力シート!L47</f>
        <v>0</v>
      </c>
      <c r="C45" s="109">
        <f>入力シート!M47</f>
        <v>0</v>
      </c>
      <c r="D45" s="306">
        <f>入力シート!N47</f>
        <v>0</v>
      </c>
      <c r="E45" s="109">
        <f>入力シート!O47</f>
        <v>0</v>
      </c>
      <c r="F45" s="301">
        <f>入力シート!P47</f>
        <v>0</v>
      </c>
      <c r="G45" s="110">
        <f>入力シート!R47</f>
        <v>0</v>
      </c>
      <c r="H45" s="111">
        <f>入力シート!U47</f>
        <v>0</v>
      </c>
      <c r="I45" s="112" t="str">
        <f>IF(入力シート!$X47,"A","")</f>
        <v/>
      </c>
      <c r="J45" s="111" t="str">
        <f>IF(入力シート!$Y47,"B","")</f>
        <v/>
      </c>
      <c r="K45" s="112" t="str">
        <f>IF(入力シート!$Z47,"A","")</f>
        <v/>
      </c>
      <c r="L45" s="113" t="str">
        <f>IF(入力シート!$AA47,"B","")</f>
        <v/>
      </c>
      <c r="M45" s="112">
        <f>入力シート!AC47</f>
        <v>0</v>
      </c>
      <c r="N45" s="112">
        <f>入力シート!AF47</f>
        <v>0</v>
      </c>
      <c r="O45" s="110" t="str">
        <f>IF(入力シート!$AH47,"A","")</f>
        <v/>
      </c>
      <c r="P45" s="111" t="str">
        <f>IF(入力シート!$AI47,"B","")</f>
        <v/>
      </c>
      <c r="Q45" s="112" t="str">
        <f>IF(入力シート!$AJ47,"A","")</f>
        <v/>
      </c>
      <c r="R45" s="111" t="str">
        <f>IF(入力シート!$AK47,"B","")</f>
        <v/>
      </c>
      <c r="S45" s="110" t="str">
        <f>IF(入力シート!$AL47,"A","")</f>
        <v/>
      </c>
      <c r="T45" s="113" t="str">
        <f>IF(入力シート!$AM47,"B","")</f>
        <v/>
      </c>
      <c r="U45" s="114">
        <f>入力シート!AN47</f>
        <v>0</v>
      </c>
    </row>
    <row r="46" spans="1:21" ht="15.65" customHeight="1">
      <c r="A46" s="214">
        <f>入力シート!K48</f>
        <v>0</v>
      </c>
      <c r="B46" s="115">
        <f>入力シート!L48</f>
        <v>0</v>
      </c>
      <c r="C46" s="115">
        <f>入力シート!M48</f>
        <v>0</v>
      </c>
      <c r="D46" s="307">
        <f>入力シート!N48</f>
        <v>0</v>
      </c>
      <c r="E46" s="115">
        <f>入力シート!O48</f>
        <v>0</v>
      </c>
      <c r="F46" s="302">
        <f>入力シート!P48</f>
        <v>0</v>
      </c>
      <c r="G46" s="116">
        <f>入力シート!R48</f>
        <v>0</v>
      </c>
      <c r="H46" s="117">
        <f>入力シート!U48</f>
        <v>0</v>
      </c>
      <c r="I46" s="118" t="str">
        <f>IF(入力シート!$X48,"A","")</f>
        <v/>
      </c>
      <c r="J46" s="117" t="str">
        <f>IF(入力シート!$Y48,"B","")</f>
        <v/>
      </c>
      <c r="K46" s="118" t="str">
        <f>IF(入力シート!$Z48,"A","")</f>
        <v/>
      </c>
      <c r="L46" s="119" t="str">
        <f>IF(入力シート!$AA48,"B","")</f>
        <v/>
      </c>
      <c r="M46" s="118">
        <f>入力シート!AC48</f>
        <v>0</v>
      </c>
      <c r="N46" s="118">
        <f>入力シート!AF48</f>
        <v>0</v>
      </c>
      <c r="O46" s="116" t="str">
        <f>IF(入力シート!$AH48,"A","")</f>
        <v/>
      </c>
      <c r="P46" s="117" t="str">
        <f>IF(入力シート!$AI48,"B","")</f>
        <v/>
      </c>
      <c r="Q46" s="118" t="str">
        <f>IF(入力シート!$AJ48,"A","")</f>
        <v/>
      </c>
      <c r="R46" s="117" t="str">
        <f>IF(入力シート!$AK48,"B","")</f>
        <v/>
      </c>
      <c r="S46" s="116" t="str">
        <f>IF(入力シート!$AL48,"A","")</f>
        <v/>
      </c>
      <c r="T46" s="119" t="str">
        <f>IF(入力シート!$AM48,"B","")</f>
        <v/>
      </c>
      <c r="U46" s="120">
        <f>入力シート!AN48</f>
        <v>0</v>
      </c>
    </row>
    <row r="47" spans="1:21" ht="15.65" customHeight="1">
      <c r="A47" s="214">
        <f>入力シート!K49</f>
        <v>0</v>
      </c>
      <c r="B47" s="115">
        <f>入力シート!L49</f>
        <v>0</v>
      </c>
      <c r="C47" s="115">
        <f>入力シート!M49</f>
        <v>0</v>
      </c>
      <c r="D47" s="307">
        <f>入力シート!N49</f>
        <v>0</v>
      </c>
      <c r="E47" s="115">
        <f>入力シート!O49</f>
        <v>0</v>
      </c>
      <c r="F47" s="302">
        <f>入力シート!P49</f>
        <v>0</v>
      </c>
      <c r="G47" s="116">
        <f>入力シート!R49</f>
        <v>0</v>
      </c>
      <c r="H47" s="117">
        <f>入力シート!U49</f>
        <v>0</v>
      </c>
      <c r="I47" s="118" t="str">
        <f>IF(入力シート!$X49,"A","")</f>
        <v/>
      </c>
      <c r="J47" s="117" t="str">
        <f>IF(入力シート!$Y49,"B","")</f>
        <v/>
      </c>
      <c r="K47" s="118" t="str">
        <f>IF(入力シート!$Z49,"A","")</f>
        <v/>
      </c>
      <c r="L47" s="119" t="str">
        <f>IF(入力シート!$AA49,"B","")</f>
        <v/>
      </c>
      <c r="M47" s="118">
        <f>入力シート!AC49</f>
        <v>0</v>
      </c>
      <c r="N47" s="118">
        <f>入力シート!AF49</f>
        <v>0</v>
      </c>
      <c r="O47" s="116" t="str">
        <f>IF(入力シート!$AH49,"A","")</f>
        <v/>
      </c>
      <c r="P47" s="117" t="str">
        <f>IF(入力シート!$AI49,"B","")</f>
        <v/>
      </c>
      <c r="Q47" s="118" t="str">
        <f>IF(入力シート!$AJ49,"A","")</f>
        <v/>
      </c>
      <c r="R47" s="117" t="str">
        <f>IF(入力シート!$AK49,"B","")</f>
        <v/>
      </c>
      <c r="S47" s="116" t="str">
        <f>IF(入力シート!$AL49,"A","")</f>
        <v/>
      </c>
      <c r="T47" s="119" t="str">
        <f>IF(入力シート!$AM49,"B","")</f>
        <v/>
      </c>
      <c r="U47" s="120">
        <f>入力シート!AN49</f>
        <v>0</v>
      </c>
    </row>
    <row r="48" spans="1:21" ht="15.65" customHeight="1">
      <c r="A48" s="214">
        <f>入力シート!K50</f>
        <v>0</v>
      </c>
      <c r="B48" s="115">
        <f>入力シート!L50</f>
        <v>0</v>
      </c>
      <c r="C48" s="115">
        <f>入力シート!M50</f>
        <v>0</v>
      </c>
      <c r="D48" s="307">
        <f>入力シート!N50</f>
        <v>0</v>
      </c>
      <c r="E48" s="115">
        <f>入力シート!O50</f>
        <v>0</v>
      </c>
      <c r="F48" s="302">
        <f>入力シート!P50</f>
        <v>0</v>
      </c>
      <c r="G48" s="116">
        <f>入力シート!R50</f>
        <v>0</v>
      </c>
      <c r="H48" s="117">
        <f>入力シート!U50</f>
        <v>0</v>
      </c>
      <c r="I48" s="118" t="str">
        <f>IF(入力シート!$X50,"A","")</f>
        <v/>
      </c>
      <c r="J48" s="117" t="str">
        <f>IF(入力シート!$Y50,"B","")</f>
        <v/>
      </c>
      <c r="K48" s="118" t="str">
        <f>IF(入力シート!$Z50,"A","")</f>
        <v/>
      </c>
      <c r="L48" s="119" t="str">
        <f>IF(入力シート!$AA50,"B","")</f>
        <v/>
      </c>
      <c r="M48" s="118">
        <f>入力シート!AC50</f>
        <v>0</v>
      </c>
      <c r="N48" s="118">
        <f>入力シート!AF50</f>
        <v>0</v>
      </c>
      <c r="O48" s="116" t="str">
        <f>IF(入力シート!$AH50,"A","")</f>
        <v/>
      </c>
      <c r="P48" s="117" t="str">
        <f>IF(入力シート!$AI50,"B","")</f>
        <v/>
      </c>
      <c r="Q48" s="118" t="str">
        <f>IF(入力シート!$AJ50,"A","")</f>
        <v/>
      </c>
      <c r="R48" s="117" t="str">
        <f>IF(入力シート!$AK50,"B","")</f>
        <v/>
      </c>
      <c r="S48" s="116" t="str">
        <f>IF(入力シート!$AL50,"A","")</f>
        <v/>
      </c>
      <c r="T48" s="119" t="str">
        <f>IF(入力シート!$AM50,"B","")</f>
        <v/>
      </c>
      <c r="U48" s="120">
        <f>入力シート!AN50</f>
        <v>0</v>
      </c>
    </row>
    <row r="49" spans="1:22" ht="15.65" customHeight="1" thickBot="1">
      <c r="A49" s="217">
        <f>入力シート!K51</f>
        <v>0</v>
      </c>
      <c r="B49" s="127">
        <f>入力シート!L51</f>
        <v>0</v>
      </c>
      <c r="C49" s="127">
        <f>入力シート!M51</f>
        <v>0</v>
      </c>
      <c r="D49" s="310">
        <f>入力シート!N51</f>
        <v>0</v>
      </c>
      <c r="E49" s="127">
        <f>入力シート!O51</f>
        <v>0</v>
      </c>
      <c r="F49" s="305">
        <f>入力シート!P51</f>
        <v>0</v>
      </c>
      <c r="G49" s="128">
        <f>入力シート!R51</f>
        <v>0</v>
      </c>
      <c r="H49" s="129">
        <f>入力シート!U51</f>
        <v>0</v>
      </c>
      <c r="I49" s="130" t="str">
        <f>IF(入力シート!$X51,"A","")</f>
        <v/>
      </c>
      <c r="J49" s="129" t="str">
        <f>IF(入力シート!$Y51,"B","")</f>
        <v/>
      </c>
      <c r="K49" s="130" t="str">
        <f>IF(入力シート!$Z51,"A","")</f>
        <v/>
      </c>
      <c r="L49" s="131" t="str">
        <f>IF(入力シート!$AA51,"B","")</f>
        <v/>
      </c>
      <c r="M49" s="130">
        <f>入力シート!AC51</f>
        <v>0</v>
      </c>
      <c r="N49" s="130">
        <f>入力シート!AF51</f>
        <v>0</v>
      </c>
      <c r="O49" s="128" t="str">
        <f>IF(入力シート!$AH51,"A","")</f>
        <v/>
      </c>
      <c r="P49" s="129" t="str">
        <f>IF(入力シート!$AI51,"B","")</f>
        <v/>
      </c>
      <c r="Q49" s="130" t="str">
        <f>IF(入力シート!$AJ51,"A","")</f>
        <v/>
      </c>
      <c r="R49" s="129" t="str">
        <f>IF(入力シート!$AK51,"B","")</f>
        <v/>
      </c>
      <c r="S49" s="128" t="str">
        <f>IF(入力シート!$AL51,"A","")</f>
        <v/>
      </c>
      <c r="T49" s="131" t="str">
        <f>IF(入力シート!$AM51,"B","")</f>
        <v/>
      </c>
      <c r="U49" s="132">
        <f>入力シート!AN51</f>
        <v>0</v>
      </c>
    </row>
    <row r="50" spans="1:22" ht="7.5" customHeight="1" thickBot="1"/>
    <row r="51" spans="1:22" ht="15" customHeight="1" thickBot="1">
      <c r="A51" s="507"/>
      <c r="B51" s="508"/>
      <c r="C51" s="296" t="s">
        <v>39</v>
      </c>
      <c r="D51" s="296" t="s">
        <v>44</v>
      </c>
      <c r="E51" s="509" t="s">
        <v>120</v>
      </c>
      <c r="F51" s="510"/>
      <c r="G51" s="511" t="s">
        <v>49</v>
      </c>
      <c r="H51" s="512"/>
      <c r="M51" s="102"/>
      <c r="N51" s="102"/>
      <c r="P51" s="102"/>
      <c r="Q51" s="102"/>
      <c r="R51" s="24"/>
      <c r="S51" s="24"/>
      <c r="T51" s="24"/>
      <c r="U51" s="24"/>
    </row>
    <row r="52" spans="1:22" ht="15" customHeight="1">
      <c r="A52" s="513" t="s">
        <v>43</v>
      </c>
      <c r="B52" s="514"/>
      <c r="C52" s="295">
        <f>入力シート!AF3</f>
        <v>0</v>
      </c>
      <c r="D52" s="295">
        <f>入力シート!AF4</f>
        <v>0</v>
      </c>
      <c r="E52" s="515">
        <f>入力シート!AF6</f>
        <v>0</v>
      </c>
      <c r="F52" s="516"/>
      <c r="G52" s="517" t="str">
        <f>入力シート!AF8</f>
        <v/>
      </c>
      <c r="H52" s="518"/>
      <c r="M52" s="103"/>
      <c r="N52" s="103"/>
      <c r="P52" s="103"/>
      <c r="Q52" s="103"/>
      <c r="R52" s="525" t="s">
        <v>143</v>
      </c>
      <c r="S52" s="526"/>
      <c r="T52" s="526"/>
      <c r="U52" s="527"/>
    </row>
    <row r="53" spans="1:22" ht="15" customHeight="1">
      <c r="A53" s="513" t="s">
        <v>50</v>
      </c>
      <c r="B53" s="514"/>
      <c r="C53" s="295">
        <f>入力シート!AG3</f>
        <v>0</v>
      </c>
      <c r="D53" s="295">
        <f>入力シート!AG4</f>
        <v>0</v>
      </c>
      <c r="E53" s="515">
        <f>入力シート!AG6</f>
        <v>0</v>
      </c>
      <c r="F53" s="516"/>
      <c r="G53" s="517" t="str">
        <f>入力シート!AG8</f>
        <v/>
      </c>
      <c r="H53" s="518"/>
      <c r="M53" s="103"/>
      <c r="N53" s="103"/>
      <c r="P53" s="103"/>
      <c r="Q53" s="103"/>
      <c r="R53" s="528">
        <f>入力シート!AN5</f>
        <v>0</v>
      </c>
      <c r="S53" s="529"/>
      <c r="T53" s="529"/>
      <c r="U53" s="530"/>
    </row>
    <row r="54" spans="1:22" ht="15" customHeight="1" thickBot="1">
      <c r="A54" s="537" t="s">
        <v>99</v>
      </c>
      <c r="B54" s="538"/>
      <c r="C54" s="136"/>
      <c r="D54" s="136"/>
      <c r="E54" s="539">
        <f>入力シート!AH6</f>
        <v>0</v>
      </c>
      <c r="F54" s="540"/>
      <c r="G54" s="541" t="str">
        <f>入力シート!AH7</f>
        <v/>
      </c>
      <c r="H54" s="542"/>
      <c r="M54" s="103"/>
      <c r="N54" s="103"/>
      <c r="P54" s="103"/>
      <c r="Q54" s="103"/>
      <c r="R54" s="531">
        <f>入力シート!AN6</f>
        <v>0</v>
      </c>
      <c r="S54" s="532"/>
      <c r="T54" s="532"/>
      <c r="U54" s="533"/>
    </row>
    <row r="55" spans="1:22" ht="15" customHeight="1" thickTop="1" thickBot="1">
      <c r="A55" s="519" t="s">
        <v>121</v>
      </c>
      <c r="B55" s="520"/>
      <c r="C55" s="297">
        <f>SUM(C52:C53)</f>
        <v>0</v>
      </c>
      <c r="D55" s="297">
        <f>SUM(D52:D53)</f>
        <v>0</v>
      </c>
      <c r="E55" s="521">
        <f>SUM(E52:F54)</f>
        <v>0</v>
      </c>
      <c r="F55" s="522"/>
      <c r="G55" s="523" t="str">
        <f>入力シート!AJ8</f>
        <v/>
      </c>
      <c r="H55" s="524"/>
      <c r="M55" s="103"/>
      <c r="N55" s="103"/>
      <c r="P55" s="103"/>
      <c r="Q55" s="103"/>
      <c r="R55" s="534">
        <f>入力シート!AN7</f>
        <v>0</v>
      </c>
      <c r="S55" s="535"/>
      <c r="T55" s="535"/>
      <c r="U55" s="536"/>
    </row>
    <row r="57" spans="1:22">
      <c r="A57" s="102"/>
      <c r="B57" s="102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02"/>
      <c r="P57" s="145"/>
      <c r="Q57" s="145"/>
      <c r="R57" s="102"/>
      <c r="S57" s="102"/>
      <c r="T57" s="102"/>
      <c r="U57" s="145"/>
      <c r="V57" s="145"/>
    </row>
    <row r="58" spans="1:22">
      <c r="A58" s="102"/>
      <c r="B58" s="102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02"/>
      <c r="P58" s="145"/>
      <c r="Q58" s="145"/>
      <c r="R58" s="102"/>
      <c r="S58" s="102"/>
      <c r="T58" s="102"/>
      <c r="U58" s="145"/>
      <c r="V58" s="145"/>
    </row>
    <row r="59" spans="1:22">
      <c r="A59" s="102"/>
      <c r="B59" s="102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02"/>
      <c r="P59" s="145"/>
      <c r="Q59" s="145"/>
      <c r="R59" s="102"/>
      <c r="S59" s="102"/>
      <c r="T59" s="102"/>
      <c r="U59" s="145"/>
      <c r="V59" s="145"/>
    </row>
    <row r="60" spans="1:22">
      <c r="A60" s="102"/>
      <c r="B60" s="102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02"/>
      <c r="P60" s="145"/>
      <c r="Q60" s="145"/>
      <c r="R60" s="102"/>
      <c r="S60" s="102"/>
      <c r="T60" s="102"/>
      <c r="U60" s="145"/>
      <c r="V60" s="145"/>
    </row>
    <row r="61" spans="1:22">
      <c r="A61" s="102"/>
      <c r="B61" s="102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02"/>
      <c r="P61" s="145"/>
      <c r="Q61" s="145"/>
      <c r="R61" s="102"/>
      <c r="S61" s="102"/>
      <c r="T61" s="102"/>
      <c r="U61" s="145"/>
      <c r="V61" s="145"/>
    </row>
    <row r="62" spans="1:22">
      <c r="A62" s="102"/>
      <c r="B62" s="102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02"/>
      <c r="P62" s="145"/>
      <c r="Q62" s="145"/>
      <c r="R62" s="102"/>
      <c r="S62" s="102"/>
      <c r="T62" s="102"/>
      <c r="U62" s="145"/>
      <c r="V62" s="145"/>
    </row>
    <row r="63" spans="1:22">
      <c r="A63" s="102"/>
      <c r="B63" s="102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02"/>
      <c r="P63" s="145"/>
      <c r="Q63" s="145"/>
      <c r="R63" s="102"/>
      <c r="S63" s="102"/>
      <c r="T63" s="102"/>
      <c r="U63" s="145"/>
      <c r="V63" s="145"/>
    </row>
    <row r="64" spans="1:22">
      <c r="A64" s="102"/>
      <c r="B64" s="102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02"/>
      <c r="P64" s="145"/>
      <c r="Q64" s="145"/>
      <c r="R64" s="102"/>
      <c r="S64" s="102"/>
      <c r="T64" s="102"/>
      <c r="U64" s="145"/>
      <c r="V64" s="145"/>
    </row>
    <row r="65" spans="1:22">
      <c r="A65" s="102"/>
      <c r="B65" s="102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02"/>
      <c r="P65" s="145"/>
      <c r="Q65" s="145"/>
      <c r="R65" s="102"/>
      <c r="S65" s="102"/>
      <c r="T65" s="102"/>
      <c r="U65" s="145"/>
      <c r="V65" s="145"/>
    </row>
    <row r="66" spans="1:22">
      <c r="A66" s="102"/>
      <c r="B66" s="102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02"/>
      <c r="P66" s="145"/>
      <c r="Q66" s="145"/>
      <c r="R66" s="102"/>
      <c r="S66" s="102"/>
      <c r="T66" s="102"/>
      <c r="U66" s="145"/>
      <c r="V66" s="145"/>
    </row>
    <row r="67" spans="1:22">
      <c r="A67" s="102"/>
      <c r="B67" s="102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02"/>
      <c r="P67" s="145"/>
      <c r="Q67" s="145"/>
      <c r="R67" s="102"/>
      <c r="S67" s="102"/>
      <c r="T67" s="102"/>
      <c r="U67" s="145"/>
      <c r="V67" s="145"/>
    </row>
    <row r="68" spans="1:22">
      <c r="A68" s="102"/>
      <c r="B68" s="102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02"/>
      <c r="P68" s="145"/>
      <c r="Q68" s="145"/>
      <c r="R68" s="102"/>
      <c r="S68" s="102"/>
      <c r="T68" s="102"/>
      <c r="U68" s="145"/>
      <c r="V68" s="145"/>
    </row>
    <row r="69" spans="1:22">
      <c r="A69" s="102"/>
      <c r="B69" s="102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02"/>
      <c r="P69" s="145"/>
      <c r="Q69" s="145"/>
      <c r="R69" s="102"/>
      <c r="S69" s="102"/>
      <c r="T69" s="102"/>
      <c r="U69" s="145"/>
      <c r="V69" s="145"/>
    </row>
    <row r="70" spans="1:22">
      <c r="A70" s="102"/>
      <c r="B70" s="102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02"/>
      <c r="P70" s="145"/>
      <c r="Q70" s="145"/>
      <c r="R70" s="102"/>
      <c r="S70" s="102"/>
      <c r="T70" s="102"/>
      <c r="U70" s="145"/>
      <c r="V70" s="145"/>
    </row>
    <row r="71" spans="1:22">
      <c r="A71" s="102"/>
      <c r="B71" s="102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02"/>
      <c r="P71" s="145"/>
      <c r="Q71" s="145"/>
      <c r="R71" s="102"/>
      <c r="S71" s="102"/>
      <c r="T71" s="102"/>
      <c r="U71" s="145"/>
      <c r="V71" s="145"/>
    </row>
    <row r="72" spans="1:22">
      <c r="A72" s="102"/>
      <c r="B72" s="102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02"/>
      <c r="P72" s="145"/>
      <c r="Q72" s="145"/>
      <c r="R72" s="102"/>
      <c r="S72" s="102"/>
      <c r="T72" s="102"/>
      <c r="U72" s="145"/>
      <c r="V72" s="145"/>
    </row>
    <row r="73" spans="1:22">
      <c r="A73" s="102"/>
      <c r="B73" s="102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02"/>
      <c r="P73" s="145"/>
      <c r="Q73" s="145"/>
      <c r="R73" s="102"/>
      <c r="S73" s="102"/>
      <c r="T73" s="102"/>
      <c r="U73" s="145"/>
      <c r="V73" s="145"/>
    </row>
    <row r="74" spans="1:22">
      <c r="A74" s="102"/>
      <c r="B74" s="102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02"/>
      <c r="P74" s="145"/>
      <c r="Q74" s="145"/>
      <c r="R74" s="102"/>
      <c r="S74" s="102"/>
      <c r="T74" s="102"/>
      <c r="U74" s="145"/>
      <c r="V74" s="145"/>
    </row>
    <row r="75" spans="1:22">
      <c r="A75" s="102"/>
      <c r="B75" s="102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02"/>
      <c r="P75" s="145"/>
      <c r="Q75" s="145"/>
      <c r="R75" s="102"/>
      <c r="S75" s="102"/>
      <c r="T75" s="102"/>
      <c r="U75" s="145"/>
      <c r="V75" s="145"/>
    </row>
    <row r="76" spans="1:22">
      <c r="A76" s="102"/>
      <c r="B76" s="102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02"/>
      <c r="P76" s="145"/>
      <c r="Q76" s="145"/>
      <c r="R76" s="102"/>
      <c r="S76" s="102"/>
      <c r="T76" s="102"/>
      <c r="U76" s="145"/>
      <c r="V76" s="145"/>
    </row>
    <row r="77" spans="1:22">
      <c r="A77" s="102"/>
      <c r="B77" s="102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02"/>
      <c r="P77" s="145"/>
      <c r="Q77" s="145"/>
      <c r="R77" s="102"/>
      <c r="S77" s="102"/>
      <c r="T77" s="102"/>
      <c r="U77" s="145"/>
      <c r="V77" s="145"/>
    </row>
    <row r="78" spans="1:22">
      <c r="A78" s="102"/>
      <c r="B78" s="102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02"/>
      <c r="P78" s="145"/>
      <c r="Q78" s="145"/>
      <c r="R78" s="102"/>
      <c r="S78" s="102"/>
      <c r="T78" s="102"/>
      <c r="U78" s="145"/>
      <c r="V78" s="145"/>
    </row>
  </sheetData>
  <sheetProtection sheet="1" objects="1" scenarios="1"/>
  <mergeCells count="47">
    <mergeCell ref="A55:B55"/>
    <mergeCell ref="E55:F55"/>
    <mergeCell ref="G55:H55"/>
    <mergeCell ref="R52:U52"/>
    <mergeCell ref="R53:U53"/>
    <mergeCell ref="R54:U54"/>
    <mergeCell ref="R55:U55"/>
    <mergeCell ref="A53:B53"/>
    <mergeCell ref="E53:F53"/>
    <mergeCell ref="G53:H53"/>
    <mergeCell ref="A54:B54"/>
    <mergeCell ref="E54:F54"/>
    <mergeCell ref="G54:H54"/>
    <mergeCell ref="A51:B51"/>
    <mergeCell ref="E51:F51"/>
    <mergeCell ref="G51:H51"/>
    <mergeCell ref="A52:B52"/>
    <mergeCell ref="E52:F52"/>
    <mergeCell ref="G52:H52"/>
    <mergeCell ref="S8:T8"/>
    <mergeCell ref="U8:U9"/>
    <mergeCell ref="I9:J9"/>
    <mergeCell ref="K9:L9"/>
    <mergeCell ref="O9:P9"/>
    <mergeCell ref="Q9:R9"/>
    <mergeCell ref="S9:T9"/>
    <mergeCell ref="F8:F9"/>
    <mergeCell ref="A5:B5"/>
    <mergeCell ref="C5:F5"/>
    <mergeCell ref="G5:H6"/>
    <mergeCell ref="I5:O6"/>
    <mergeCell ref="A6:B6"/>
    <mergeCell ref="C6:F6"/>
    <mergeCell ref="A8:A9"/>
    <mergeCell ref="B8:B9"/>
    <mergeCell ref="C8:C9"/>
    <mergeCell ref="D8:D9"/>
    <mergeCell ref="E8:E9"/>
    <mergeCell ref="G8:L8"/>
    <mergeCell ref="M8:R8"/>
    <mergeCell ref="A4:B4"/>
    <mergeCell ref="C4:O4"/>
    <mergeCell ref="A1:H1"/>
    <mergeCell ref="T1:U1"/>
    <mergeCell ref="A2:B2"/>
    <mergeCell ref="A3:B3"/>
    <mergeCell ref="C3:O3"/>
  </mergeCells>
  <phoneticPr fontId="2"/>
  <conditionalFormatting sqref="A1 L1 T1 A52:B53 B8:G8 M8 A5:C6 G5 I5:K5 A51:F51 A55:B55 A54 G51:H53 G55:H55 G54 R10:U51 R2:U7 A2:O4 A7:O7 A10:O50 M51:O55 B9:I9 K9 M9:O9 U8:U9 S8">
    <cfRule type="cellIs" dxfId="24" priority="10" operator="equal">
      <formula>0</formula>
    </cfRule>
  </conditionalFormatting>
  <conditionalFormatting sqref="R1:S1">
    <cfRule type="cellIs" dxfId="23" priority="9" operator="equal">
      <formula>0</formula>
    </cfRule>
  </conditionalFormatting>
  <conditionalFormatting sqref="C52:F52 C55:F55">
    <cfRule type="cellIs" dxfId="22" priority="8" operator="equal">
      <formula>0</formula>
    </cfRule>
  </conditionalFormatting>
  <conditionalFormatting sqref="C53:F53 C54:E54">
    <cfRule type="cellIs" dxfId="21" priority="7" operator="equal">
      <formula>0</formula>
    </cfRule>
  </conditionalFormatting>
  <conditionalFormatting sqref="I1 K1">
    <cfRule type="cellIs" dxfId="20" priority="6" operator="equal">
      <formula>0</formula>
    </cfRule>
  </conditionalFormatting>
  <conditionalFormatting sqref="P2:Q4 P7:Q7 P10:Q55 Q9">
    <cfRule type="cellIs" dxfId="19" priority="5" operator="equal">
      <formula>0</formula>
    </cfRule>
  </conditionalFormatting>
  <conditionalFormatting sqref="S9">
    <cfRule type="cellIs" dxfId="18" priority="4" operator="equal">
      <formula>0</formula>
    </cfRule>
  </conditionalFormatting>
  <conditionalFormatting sqref="J1">
    <cfRule type="cellIs" dxfId="17" priority="3" operator="equal">
      <formula>0</formula>
    </cfRule>
  </conditionalFormatting>
  <conditionalFormatting sqref="A8:A9">
    <cfRule type="cellIs" dxfId="16" priority="2" operator="equal">
      <formula>0</formula>
    </cfRule>
  </conditionalFormatting>
  <conditionalFormatting sqref="R53:U55">
    <cfRule type="cellIs" dxfId="15" priority="1" operator="equal">
      <formula>0</formula>
    </cfRule>
  </conditionalFormatting>
  <conditionalFormatting sqref="B10:U49">
    <cfRule type="expression" dxfId="14" priority="12">
      <formula>$A10="女"</formula>
    </cfRule>
  </conditionalFormatting>
  <conditionalFormatting sqref="A10:A49">
    <cfRule type="containsText" dxfId="13" priority="11" operator="containsText" text="女">
      <formula>NOT(ISERROR(SEARCH("女",A10)))</formula>
    </cfRule>
  </conditionalFormatting>
  <printOptions horizontalCentered="1" verticalCentered="1"/>
  <pageMargins left="0.39370078740157483" right="0" top="7.874015748031496E-2" bottom="7.874015748031496E-2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8"/>
  <sheetViews>
    <sheetView zoomScaleNormal="100" workbookViewId="0">
      <selection sqref="A1:H1"/>
    </sheetView>
  </sheetViews>
  <sheetFormatPr defaultColWidth="9" defaultRowHeight="13"/>
  <cols>
    <col min="1" max="1" width="2.7265625" style="13" customWidth="1"/>
    <col min="2" max="2" width="5.453125" style="13" customWidth="1"/>
    <col min="3" max="3" width="11.90625" style="2" customWidth="1"/>
    <col min="4" max="4" width="9.08984375" style="2" customWidth="1"/>
    <col min="5" max="5" width="2.90625" style="2" customWidth="1"/>
    <col min="6" max="6" width="6.36328125" style="2" customWidth="1"/>
    <col min="7" max="8" width="5.90625" style="2" customWidth="1"/>
    <col min="9" max="12" width="2.90625" style="2" customWidth="1"/>
    <col min="13" max="14" width="5.90625" style="2" customWidth="1"/>
    <col min="15" max="15" width="2.90625" style="13" customWidth="1"/>
    <col min="16" max="17" width="2.90625" style="2" customWidth="1"/>
    <col min="18" max="20" width="2.90625" style="13" customWidth="1"/>
    <col min="21" max="21" width="7.7265625" style="2" customWidth="1"/>
    <col min="22" max="16384" width="9" style="2"/>
  </cols>
  <sheetData>
    <row r="1" spans="1:26" ht="20.149999999999999" customHeight="1" thickBot="1">
      <c r="A1" s="468">
        <f>入力シート!N3</f>
        <v>0</v>
      </c>
      <c r="B1" s="468"/>
      <c r="C1" s="468"/>
      <c r="D1" s="468"/>
      <c r="E1" s="468"/>
      <c r="F1" s="468"/>
      <c r="G1" s="468"/>
      <c r="H1" s="468"/>
      <c r="I1" s="3"/>
      <c r="J1" s="144" t="s">
        <v>48</v>
      </c>
      <c r="K1" s="3"/>
      <c r="L1" s="144"/>
      <c r="M1" s="133"/>
      <c r="N1" s="133"/>
      <c r="O1" s="133"/>
      <c r="P1" s="133"/>
      <c r="Q1" s="133"/>
      <c r="R1" s="3"/>
      <c r="S1" s="3"/>
      <c r="T1" s="469" t="s">
        <v>54</v>
      </c>
      <c r="U1" s="469"/>
      <c r="W1" s="145"/>
      <c r="X1" s="145"/>
      <c r="Y1" s="145"/>
      <c r="Z1" s="145"/>
    </row>
    <row r="2" spans="1:26" ht="3.75" customHeight="1" thickBot="1">
      <c r="A2" s="470"/>
      <c r="B2" s="470"/>
      <c r="W2" s="145"/>
      <c r="X2" s="145"/>
      <c r="Y2" s="145"/>
      <c r="Z2" s="145"/>
    </row>
    <row r="3" spans="1:26" ht="22.5" customHeight="1">
      <c r="A3" s="471" t="s">
        <v>117</v>
      </c>
      <c r="B3" s="472"/>
      <c r="C3" s="473">
        <f>入力シート!N4</f>
        <v>0</v>
      </c>
      <c r="D3" s="473"/>
      <c r="E3" s="473"/>
      <c r="F3" s="473"/>
      <c r="G3" s="473"/>
      <c r="H3" s="473"/>
      <c r="I3" s="474"/>
      <c r="J3" s="474"/>
      <c r="K3" s="474"/>
      <c r="L3" s="474"/>
      <c r="M3" s="474"/>
      <c r="N3" s="474"/>
      <c r="O3" s="475"/>
      <c r="P3" s="207"/>
      <c r="Q3" s="207"/>
      <c r="W3" s="145"/>
      <c r="X3" s="145"/>
      <c r="Y3" s="145"/>
      <c r="Z3" s="145"/>
    </row>
    <row r="4" spans="1:26" ht="22.5" customHeight="1">
      <c r="A4" s="463" t="s">
        <v>32</v>
      </c>
      <c r="B4" s="464"/>
      <c r="C4" s="465">
        <f>入力シート!N5</f>
        <v>0</v>
      </c>
      <c r="D4" s="465"/>
      <c r="E4" s="465"/>
      <c r="F4" s="465"/>
      <c r="G4" s="465"/>
      <c r="H4" s="465"/>
      <c r="I4" s="466"/>
      <c r="J4" s="466"/>
      <c r="K4" s="466"/>
      <c r="L4" s="466"/>
      <c r="M4" s="466"/>
      <c r="N4" s="466"/>
      <c r="O4" s="467"/>
      <c r="P4" s="207"/>
      <c r="Q4" s="207"/>
      <c r="W4" s="145"/>
      <c r="X4" s="145"/>
      <c r="Y4" s="145"/>
      <c r="Z4" s="145"/>
    </row>
    <row r="5" spans="1:26" ht="22.5" customHeight="1">
      <c r="A5" s="478" t="s">
        <v>118</v>
      </c>
      <c r="B5" s="464"/>
      <c r="C5" s="466">
        <f>入力シート!N6</f>
        <v>0</v>
      </c>
      <c r="D5" s="479"/>
      <c r="E5" s="479"/>
      <c r="F5" s="480"/>
      <c r="G5" s="481" t="s">
        <v>52</v>
      </c>
      <c r="H5" s="482"/>
      <c r="I5" s="485">
        <f>入力シート!N8</f>
        <v>0</v>
      </c>
      <c r="J5" s="485"/>
      <c r="K5" s="485"/>
      <c r="L5" s="485"/>
      <c r="M5" s="485"/>
      <c r="N5" s="485"/>
      <c r="O5" s="486"/>
      <c r="P5" s="208"/>
      <c r="Q5" s="208"/>
      <c r="W5" s="145"/>
      <c r="X5" s="145"/>
      <c r="Y5" s="145"/>
      <c r="Z5" s="145"/>
    </row>
    <row r="6" spans="1:26" ht="22.5" customHeight="1" thickBot="1">
      <c r="A6" s="489" t="s">
        <v>119</v>
      </c>
      <c r="B6" s="490"/>
      <c r="C6" s="491">
        <f>入力シート!N7</f>
        <v>0</v>
      </c>
      <c r="D6" s="492"/>
      <c r="E6" s="492"/>
      <c r="F6" s="493"/>
      <c r="G6" s="483"/>
      <c r="H6" s="484"/>
      <c r="I6" s="487"/>
      <c r="J6" s="487"/>
      <c r="K6" s="487"/>
      <c r="L6" s="487"/>
      <c r="M6" s="487"/>
      <c r="N6" s="487"/>
      <c r="O6" s="488"/>
      <c r="P6" s="208"/>
      <c r="Q6" s="208"/>
      <c r="W6" s="145"/>
      <c r="X6" s="145"/>
      <c r="Y6" s="145"/>
      <c r="Z6" s="145"/>
    </row>
    <row r="7" spans="1:26" ht="4" customHeight="1" thickBot="1">
      <c r="W7" s="145"/>
      <c r="X7" s="145"/>
      <c r="Y7" s="145"/>
      <c r="Z7" s="145"/>
    </row>
    <row r="8" spans="1:26" ht="16.5" customHeight="1">
      <c r="A8" s="494" t="s">
        <v>150</v>
      </c>
      <c r="B8" s="496" t="s">
        <v>29</v>
      </c>
      <c r="C8" s="496" t="s">
        <v>0</v>
      </c>
      <c r="D8" s="496" t="s">
        <v>93</v>
      </c>
      <c r="E8" s="498" t="s">
        <v>45</v>
      </c>
      <c r="F8" s="476" t="s">
        <v>142</v>
      </c>
      <c r="G8" s="500" t="s">
        <v>96</v>
      </c>
      <c r="H8" s="501"/>
      <c r="I8" s="501"/>
      <c r="J8" s="501"/>
      <c r="K8" s="501"/>
      <c r="L8" s="502"/>
      <c r="M8" s="501" t="s">
        <v>97</v>
      </c>
      <c r="N8" s="501"/>
      <c r="O8" s="501"/>
      <c r="P8" s="501"/>
      <c r="Q8" s="501"/>
      <c r="R8" s="502"/>
      <c r="S8" s="500" t="s">
        <v>99</v>
      </c>
      <c r="T8" s="502"/>
      <c r="U8" s="503" t="s">
        <v>46</v>
      </c>
      <c r="W8" s="145"/>
      <c r="X8" s="145"/>
      <c r="Y8" s="145"/>
      <c r="Z8" s="145"/>
    </row>
    <row r="9" spans="1:26" ht="14.15" customHeight="1">
      <c r="A9" s="495"/>
      <c r="B9" s="497"/>
      <c r="C9" s="497"/>
      <c r="D9" s="497"/>
      <c r="E9" s="499"/>
      <c r="F9" s="477"/>
      <c r="G9" s="106" t="s">
        <v>111</v>
      </c>
      <c r="H9" s="105" t="s">
        <v>112</v>
      </c>
      <c r="I9" s="505" t="s">
        <v>114</v>
      </c>
      <c r="J9" s="506"/>
      <c r="K9" s="505" t="s">
        <v>115</v>
      </c>
      <c r="L9" s="506"/>
      <c r="M9" s="104" t="s">
        <v>111</v>
      </c>
      <c r="N9" s="107" t="s">
        <v>112</v>
      </c>
      <c r="O9" s="505" t="s">
        <v>113</v>
      </c>
      <c r="P9" s="506"/>
      <c r="Q9" s="505" t="s">
        <v>115</v>
      </c>
      <c r="R9" s="506"/>
      <c r="S9" s="505" t="s">
        <v>116</v>
      </c>
      <c r="T9" s="506"/>
      <c r="U9" s="504"/>
      <c r="W9" s="145"/>
      <c r="X9" s="145"/>
      <c r="Y9" s="145"/>
      <c r="Z9" s="145"/>
    </row>
    <row r="10" spans="1:26" ht="15.65" customHeight="1">
      <c r="A10" s="213">
        <f>入力シート!K52</f>
        <v>0</v>
      </c>
      <c r="B10" s="109">
        <f>入力シート!L52</f>
        <v>0</v>
      </c>
      <c r="C10" s="109">
        <f>入力シート!M52</f>
        <v>0</v>
      </c>
      <c r="D10" s="306">
        <f>入力シート!N52</f>
        <v>0</v>
      </c>
      <c r="E10" s="109">
        <f>入力シート!O52</f>
        <v>0</v>
      </c>
      <c r="F10" s="301">
        <f>入力シート!P52</f>
        <v>0</v>
      </c>
      <c r="G10" s="110">
        <f>入力シート!R52</f>
        <v>0</v>
      </c>
      <c r="H10" s="111">
        <f>入力シート!U52</f>
        <v>0</v>
      </c>
      <c r="I10" s="112" t="str">
        <f>IF(入力シート!$X52,"A","")</f>
        <v/>
      </c>
      <c r="J10" s="111" t="str">
        <f>IF(入力シート!$Y52,"B","")</f>
        <v/>
      </c>
      <c r="K10" s="112" t="str">
        <f>IF(入力シート!$Z52,"A","")</f>
        <v/>
      </c>
      <c r="L10" s="113" t="str">
        <f>IF(入力シート!$AA52,"B","")</f>
        <v/>
      </c>
      <c r="M10" s="112">
        <f>入力シート!AC52</f>
        <v>0</v>
      </c>
      <c r="N10" s="112">
        <f>入力シート!AF52</f>
        <v>0</v>
      </c>
      <c r="O10" s="110" t="str">
        <f>IF(入力シート!$AH52,"A","")</f>
        <v/>
      </c>
      <c r="P10" s="111" t="str">
        <f>IF(入力シート!$AI52,"B","")</f>
        <v/>
      </c>
      <c r="Q10" s="112" t="str">
        <f>IF(入力シート!$AJ52,"A","")</f>
        <v/>
      </c>
      <c r="R10" s="111" t="str">
        <f>IF(入力シート!$AK52,"B","")</f>
        <v/>
      </c>
      <c r="S10" s="110" t="str">
        <f>IF(入力シート!$AL52,"A","")</f>
        <v/>
      </c>
      <c r="T10" s="113" t="str">
        <f>IF(入力シート!$AM52,"B","")</f>
        <v/>
      </c>
      <c r="U10" s="114">
        <f>入力シート!AN52</f>
        <v>0</v>
      </c>
      <c r="W10" s="145"/>
      <c r="X10" s="145"/>
      <c r="Y10" s="145"/>
      <c r="Z10" s="145"/>
    </row>
    <row r="11" spans="1:26" ht="15.65" customHeight="1">
      <c r="A11" s="214">
        <f>入力シート!K53</f>
        <v>0</v>
      </c>
      <c r="B11" s="115">
        <f>入力シート!L53</f>
        <v>0</v>
      </c>
      <c r="C11" s="115">
        <f>入力シート!M53</f>
        <v>0</v>
      </c>
      <c r="D11" s="307">
        <f>入力シート!N53</f>
        <v>0</v>
      </c>
      <c r="E11" s="115">
        <f>入力シート!O53</f>
        <v>0</v>
      </c>
      <c r="F11" s="302">
        <f>入力シート!P53</f>
        <v>0</v>
      </c>
      <c r="G11" s="116">
        <f>入力シート!R53</f>
        <v>0</v>
      </c>
      <c r="H11" s="117">
        <f>入力シート!U53</f>
        <v>0</v>
      </c>
      <c r="I11" s="118" t="str">
        <f>IF(入力シート!$X53,"A","")</f>
        <v/>
      </c>
      <c r="J11" s="117" t="str">
        <f>IF(入力シート!$Y53,"B","")</f>
        <v/>
      </c>
      <c r="K11" s="118" t="str">
        <f>IF(入力シート!$Z53,"A","")</f>
        <v/>
      </c>
      <c r="L11" s="119" t="str">
        <f>IF(入力シート!$AA53,"B","")</f>
        <v/>
      </c>
      <c r="M11" s="118">
        <f>入力シート!AC53</f>
        <v>0</v>
      </c>
      <c r="N11" s="118">
        <f>入力シート!AF53</f>
        <v>0</v>
      </c>
      <c r="O11" s="116" t="str">
        <f>IF(入力シート!$AH53,"A","")</f>
        <v/>
      </c>
      <c r="P11" s="117" t="str">
        <f>IF(入力シート!$AI53,"B","")</f>
        <v/>
      </c>
      <c r="Q11" s="118" t="str">
        <f>IF(入力シート!$AJ53,"A","")</f>
        <v/>
      </c>
      <c r="R11" s="117" t="str">
        <f>IF(入力シート!$AK53,"B","")</f>
        <v/>
      </c>
      <c r="S11" s="116" t="str">
        <f>IF(入力シート!$AL53,"A","")</f>
        <v/>
      </c>
      <c r="T11" s="119" t="str">
        <f>IF(入力シート!$AM53,"B","")</f>
        <v/>
      </c>
      <c r="U11" s="120">
        <f>入力シート!AN53</f>
        <v>0</v>
      </c>
      <c r="W11" s="145"/>
      <c r="X11" s="145"/>
      <c r="Y11" s="145"/>
      <c r="Z11" s="145"/>
    </row>
    <row r="12" spans="1:26" ht="15.65" customHeight="1">
      <c r="A12" s="214">
        <f>入力シート!K54</f>
        <v>0</v>
      </c>
      <c r="B12" s="115">
        <f>入力シート!L54</f>
        <v>0</v>
      </c>
      <c r="C12" s="115">
        <f>入力シート!M54</f>
        <v>0</v>
      </c>
      <c r="D12" s="307">
        <f>入力シート!N54</f>
        <v>0</v>
      </c>
      <c r="E12" s="115">
        <f>入力シート!O54</f>
        <v>0</v>
      </c>
      <c r="F12" s="302">
        <f>入力シート!P54</f>
        <v>0</v>
      </c>
      <c r="G12" s="116">
        <f>入力シート!R54</f>
        <v>0</v>
      </c>
      <c r="H12" s="117">
        <f>入力シート!U54</f>
        <v>0</v>
      </c>
      <c r="I12" s="118" t="str">
        <f>IF(入力シート!$X54,"A","")</f>
        <v/>
      </c>
      <c r="J12" s="117" t="str">
        <f>IF(入力シート!$Y54,"B","")</f>
        <v/>
      </c>
      <c r="K12" s="118" t="str">
        <f>IF(入力シート!$Z54,"A","")</f>
        <v/>
      </c>
      <c r="L12" s="119" t="str">
        <f>IF(入力シート!$AA54,"B","")</f>
        <v/>
      </c>
      <c r="M12" s="118">
        <f>入力シート!AC54</f>
        <v>0</v>
      </c>
      <c r="N12" s="118">
        <f>入力シート!AF54</f>
        <v>0</v>
      </c>
      <c r="O12" s="116" t="str">
        <f>IF(入力シート!$AH54,"A","")</f>
        <v/>
      </c>
      <c r="P12" s="117" t="str">
        <f>IF(入力シート!$AI54,"B","")</f>
        <v/>
      </c>
      <c r="Q12" s="118" t="str">
        <f>IF(入力シート!$AJ54,"A","")</f>
        <v/>
      </c>
      <c r="R12" s="117" t="str">
        <f>IF(入力シート!$AK54,"B","")</f>
        <v/>
      </c>
      <c r="S12" s="116" t="str">
        <f>IF(入力シート!$AL54,"A","")</f>
        <v/>
      </c>
      <c r="T12" s="119" t="str">
        <f>IF(入力シート!$AM54,"B","")</f>
        <v/>
      </c>
      <c r="U12" s="120">
        <f>入力シート!AN54</f>
        <v>0</v>
      </c>
      <c r="W12" s="145"/>
      <c r="X12" s="145"/>
      <c r="Y12" s="145"/>
      <c r="Z12" s="145"/>
    </row>
    <row r="13" spans="1:26" ht="15.65" customHeight="1">
      <c r="A13" s="214">
        <f>入力シート!K55</f>
        <v>0</v>
      </c>
      <c r="B13" s="115">
        <f>入力シート!L55</f>
        <v>0</v>
      </c>
      <c r="C13" s="115">
        <f>入力シート!M55</f>
        <v>0</v>
      </c>
      <c r="D13" s="307">
        <f>入力シート!N55</f>
        <v>0</v>
      </c>
      <c r="E13" s="115">
        <f>入力シート!O55</f>
        <v>0</v>
      </c>
      <c r="F13" s="302">
        <f>入力シート!P55</f>
        <v>0</v>
      </c>
      <c r="G13" s="116">
        <f>入力シート!R55</f>
        <v>0</v>
      </c>
      <c r="H13" s="117">
        <f>入力シート!U55</f>
        <v>0</v>
      </c>
      <c r="I13" s="118" t="str">
        <f>IF(入力シート!$X55,"A","")</f>
        <v/>
      </c>
      <c r="J13" s="117" t="str">
        <f>IF(入力シート!$Y55,"B","")</f>
        <v/>
      </c>
      <c r="K13" s="118" t="str">
        <f>IF(入力シート!$Z55,"A","")</f>
        <v/>
      </c>
      <c r="L13" s="119" t="str">
        <f>IF(入力シート!$AA55,"B","")</f>
        <v/>
      </c>
      <c r="M13" s="118">
        <f>入力シート!AC55</f>
        <v>0</v>
      </c>
      <c r="N13" s="118">
        <f>入力シート!AF55</f>
        <v>0</v>
      </c>
      <c r="O13" s="116" t="str">
        <f>IF(入力シート!$AH55,"A","")</f>
        <v/>
      </c>
      <c r="P13" s="117" t="str">
        <f>IF(入力シート!$AI55,"B","")</f>
        <v/>
      </c>
      <c r="Q13" s="118" t="str">
        <f>IF(入力シート!$AJ55,"A","")</f>
        <v/>
      </c>
      <c r="R13" s="117" t="str">
        <f>IF(入力シート!$AK55,"B","")</f>
        <v/>
      </c>
      <c r="S13" s="116" t="str">
        <f>IF(入力シート!$AL55,"A","")</f>
        <v/>
      </c>
      <c r="T13" s="119" t="str">
        <f>IF(入力シート!$AM55,"B","")</f>
        <v/>
      </c>
      <c r="U13" s="120">
        <f>入力シート!AN55</f>
        <v>0</v>
      </c>
      <c r="W13" s="145"/>
      <c r="X13" s="145"/>
      <c r="Y13" s="145"/>
      <c r="Z13" s="145"/>
    </row>
    <row r="14" spans="1:26" ht="15.65" customHeight="1">
      <c r="A14" s="215">
        <f>入力シート!K56</f>
        <v>0</v>
      </c>
      <c r="B14" s="121">
        <f>入力シート!L56</f>
        <v>0</v>
      </c>
      <c r="C14" s="121">
        <f>入力シート!M56</f>
        <v>0</v>
      </c>
      <c r="D14" s="308">
        <f>入力シート!N56</f>
        <v>0</v>
      </c>
      <c r="E14" s="121">
        <f>入力シート!O56</f>
        <v>0</v>
      </c>
      <c r="F14" s="303">
        <f>入力シート!P56</f>
        <v>0</v>
      </c>
      <c r="G14" s="122">
        <f>入力シート!R56</f>
        <v>0</v>
      </c>
      <c r="H14" s="123">
        <f>入力シート!U56</f>
        <v>0</v>
      </c>
      <c r="I14" s="124" t="str">
        <f>IF(入力シート!$X56,"A","")</f>
        <v/>
      </c>
      <c r="J14" s="123" t="str">
        <f>IF(入力シート!$Y56,"B","")</f>
        <v/>
      </c>
      <c r="K14" s="124" t="str">
        <f>IF(入力シート!$Z56,"A","")</f>
        <v/>
      </c>
      <c r="L14" s="125" t="str">
        <f>IF(入力シート!$AA56,"B","")</f>
        <v/>
      </c>
      <c r="M14" s="124">
        <f>入力シート!AC56</f>
        <v>0</v>
      </c>
      <c r="N14" s="124">
        <f>入力シート!AF56</f>
        <v>0</v>
      </c>
      <c r="O14" s="122" t="str">
        <f>IF(入力シート!$AH56,"A","")</f>
        <v/>
      </c>
      <c r="P14" s="123" t="str">
        <f>IF(入力シート!$AI56,"B","")</f>
        <v/>
      </c>
      <c r="Q14" s="124" t="str">
        <f>IF(入力シート!$AJ56,"A","")</f>
        <v/>
      </c>
      <c r="R14" s="123" t="str">
        <f>IF(入力シート!$AK56,"B","")</f>
        <v/>
      </c>
      <c r="S14" s="122" t="str">
        <f>IF(入力シート!$AL56,"A","")</f>
        <v/>
      </c>
      <c r="T14" s="125" t="str">
        <f>IF(入力シート!$AM56,"B","")</f>
        <v/>
      </c>
      <c r="U14" s="126">
        <f>入力シート!AN56</f>
        <v>0</v>
      </c>
      <c r="W14" s="145"/>
      <c r="X14" s="145"/>
      <c r="Y14" s="145"/>
      <c r="Z14" s="145"/>
    </row>
    <row r="15" spans="1:26" ht="15.65" customHeight="1">
      <c r="A15" s="213">
        <f>入力シート!K57</f>
        <v>0</v>
      </c>
      <c r="B15" s="109">
        <f>入力シート!L57</f>
        <v>0</v>
      </c>
      <c r="C15" s="109">
        <f>入力シート!M57</f>
        <v>0</v>
      </c>
      <c r="D15" s="306">
        <f>入力シート!N57</f>
        <v>0</v>
      </c>
      <c r="E15" s="109">
        <f>入力シート!O57</f>
        <v>0</v>
      </c>
      <c r="F15" s="301">
        <f>入力シート!P57</f>
        <v>0</v>
      </c>
      <c r="G15" s="110">
        <f>入力シート!R57</f>
        <v>0</v>
      </c>
      <c r="H15" s="111">
        <f>入力シート!U57</f>
        <v>0</v>
      </c>
      <c r="I15" s="112" t="str">
        <f>IF(入力シート!$X57,"A","")</f>
        <v/>
      </c>
      <c r="J15" s="111" t="str">
        <f>IF(入力シート!$Y57,"B","")</f>
        <v/>
      </c>
      <c r="K15" s="112" t="str">
        <f>IF(入力シート!$Z57,"A","")</f>
        <v/>
      </c>
      <c r="L15" s="113" t="str">
        <f>IF(入力シート!$AA57,"B","")</f>
        <v/>
      </c>
      <c r="M15" s="112">
        <f>入力シート!AC57</f>
        <v>0</v>
      </c>
      <c r="N15" s="112">
        <f>入力シート!AF57</f>
        <v>0</v>
      </c>
      <c r="O15" s="110" t="str">
        <f>IF(入力シート!$AH57,"A","")</f>
        <v/>
      </c>
      <c r="P15" s="111" t="str">
        <f>IF(入力シート!$AI57,"B","")</f>
        <v/>
      </c>
      <c r="Q15" s="112" t="str">
        <f>IF(入力シート!$AJ57,"A","")</f>
        <v/>
      </c>
      <c r="R15" s="111" t="str">
        <f>IF(入力シート!$AK57,"B","")</f>
        <v/>
      </c>
      <c r="S15" s="110" t="str">
        <f>IF(入力シート!$AL57,"A","")</f>
        <v/>
      </c>
      <c r="T15" s="113" t="str">
        <f>IF(入力シート!$AM57,"B","")</f>
        <v/>
      </c>
      <c r="U15" s="114">
        <f>入力シート!AN57</f>
        <v>0</v>
      </c>
      <c r="W15" s="145"/>
      <c r="X15" s="145"/>
      <c r="Y15" s="145"/>
      <c r="Z15" s="145"/>
    </row>
    <row r="16" spans="1:26" ht="15.65" customHeight="1">
      <c r="A16" s="214">
        <f>入力シート!K58</f>
        <v>0</v>
      </c>
      <c r="B16" s="115">
        <f>入力シート!L58</f>
        <v>0</v>
      </c>
      <c r="C16" s="115">
        <f>入力シート!M58</f>
        <v>0</v>
      </c>
      <c r="D16" s="307">
        <f>入力シート!N58</f>
        <v>0</v>
      </c>
      <c r="E16" s="115">
        <f>入力シート!O58</f>
        <v>0</v>
      </c>
      <c r="F16" s="302">
        <f>入力シート!P58</f>
        <v>0</v>
      </c>
      <c r="G16" s="116">
        <f>入力シート!R58</f>
        <v>0</v>
      </c>
      <c r="H16" s="117">
        <f>入力シート!U58</f>
        <v>0</v>
      </c>
      <c r="I16" s="118" t="str">
        <f>IF(入力シート!$X58,"A","")</f>
        <v/>
      </c>
      <c r="J16" s="117" t="str">
        <f>IF(入力シート!$Y58,"B","")</f>
        <v/>
      </c>
      <c r="K16" s="118" t="str">
        <f>IF(入力シート!$Z58,"A","")</f>
        <v/>
      </c>
      <c r="L16" s="119" t="str">
        <f>IF(入力シート!$AA58,"B","")</f>
        <v/>
      </c>
      <c r="M16" s="118">
        <f>入力シート!AC58</f>
        <v>0</v>
      </c>
      <c r="N16" s="118">
        <f>入力シート!AF58</f>
        <v>0</v>
      </c>
      <c r="O16" s="116" t="str">
        <f>IF(入力シート!$AH58,"A","")</f>
        <v/>
      </c>
      <c r="P16" s="117" t="str">
        <f>IF(入力シート!$AI58,"B","")</f>
        <v/>
      </c>
      <c r="Q16" s="118" t="str">
        <f>IF(入力シート!$AJ58,"A","")</f>
        <v/>
      </c>
      <c r="R16" s="117" t="str">
        <f>IF(入力シート!$AK58,"B","")</f>
        <v/>
      </c>
      <c r="S16" s="116" t="str">
        <f>IF(入力シート!$AL58,"A","")</f>
        <v/>
      </c>
      <c r="T16" s="119" t="str">
        <f>IF(入力シート!$AM58,"B","")</f>
        <v/>
      </c>
      <c r="U16" s="120">
        <f>入力シート!AN58</f>
        <v>0</v>
      </c>
      <c r="W16" s="145"/>
      <c r="X16" s="145"/>
      <c r="Y16" s="145"/>
      <c r="Z16" s="145"/>
    </row>
    <row r="17" spans="1:26" ht="15.65" customHeight="1">
      <c r="A17" s="214">
        <f>入力シート!K59</f>
        <v>0</v>
      </c>
      <c r="B17" s="115">
        <f>入力シート!L59</f>
        <v>0</v>
      </c>
      <c r="C17" s="115">
        <f>入力シート!M59</f>
        <v>0</v>
      </c>
      <c r="D17" s="307">
        <f>入力シート!N59</f>
        <v>0</v>
      </c>
      <c r="E17" s="115">
        <f>入力シート!O59</f>
        <v>0</v>
      </c>
      <c r="F17" s="302">
        <f>入力シート!P59</f>
        <v>0</v>
      </c>
      <c r="G17" s="116">
        <f>入力シート!R59</f>
        <v>0</v>
      </c>
      <c r="H17" s="117">
        <f>入力シート!U59</f>
        <v>0</v>
      </c>
      <c r="I17" s="118" t="str">
        <f>IF(入力シート!$X59,"A","")</f>
        <v/>
      </c>
      <c r="J17" s="117" t="str">
        <f>IF(入力シート!$Y59,"B","")</f>
        <v/>
      </c>
      <c r="K17" s="118" t="str">
        <f>IF(入力シート!$Z59,"A","")</f>
        <v/>
      </c>
      <c r="L17" s="119" t="str">
        <f>IF(入力シート!$AA59,"B","")</f>
        <v/>
      </c>
      <c r="M17" s="118">
        <f>入力シート!AC59</f>
        <v>0</v>
      </c>
      <c r="N17" s="118">
        <f>入力シート!AF59</f>
        <v>0</v>
      </c>
      <c r="O17" s="116" t="str">
        <f>IF(入力シート!$AH59,"A","")</f>
        <v/>
      </c>
      <c r="P17" s="117" t="str">
        <f>IF(入力シート!$AI59,"B","")</f>
        <v/>
      </c>
      <c r="Q17" s="118" t="str">
        <f>IF(入力シート!$AJ59,"A","")</f>
        <v/>
      </c>
      <c r="R17" s="117" t="str">
        <f>IF(入力シート!$AK59,"B","")</f>
        <v/>
      </c>
      <c r="S17" s="116" t="str">
        <f>IF(入力シート!$AL59,"A","")</f>
        <v/>
      </c>
      <c r="T17" s="119" t="str">
        <f>IF(入力シート!$AM59,"B","")</f>
        <v/>
      </c>
      <c r="U17" s="120">
        <f>入力シート!AN59</f>
        <v>0</v>
      </c>
      <c r="W17" s="145"/>
      <c r="X17" s="145"/>
      <c r="Y17" s="145"/>
      <c r="Z17" s="145"/>
    </row>
    <row r="18" spans="1:26" ht="15.65" customHeight="1">
      <c r="A18" s="214">
        <f>入力シート!K60</f>
        <v>0</v>
      </c>
      <c r="B18" s="115">
        <f>入力シート!L60</f>
        <v>0</v>
      </c>
      <c r="C18" s="115">
        <f>入力シート!M60</f>
        <v>0</v>
      </c>
      <c r="D18" s="307">
        <f>入力シート!N60</f>
        <v>0</v>
      </c>
      <c r="E18" s="115">
        <f>入力シート!O60</f>
        <v>0</v>
      </c>
      <c r="F18" s="302">
        <f>入力シート!P60</f>
        <v>0</v>
      </c>
      <c r="G18" s="116">
        <f>入力シート!R60</f>
        <v>0</v>
      </c>
      <c r="H18" s="117">
        <f>入力シート!U60</f>
        <v>0</v>
      </c>
      <c r="I18" s="118" t="str">
        <f>IF(入力シート!$X60,"A","")</f>
        <v/>
      </c>
      <c r="J18" s="117" t="str">
        <f>IF(入力シート!$Y60,"B","")</f>
        <v/>
      </c>
      <c r="K18" s="118" t="str">
        <f>IF(入力シート!$Z60,"A","")</f>
        <v/>
      </c>
      <c r="L18" s="119" t="str">
        <f>IF(入力シート!$AA60,"B","")</f>
        <v/>
      </c>
      <c r="M18" s="118">
        <f>入力シート!AC60</f>
        <v>0</v>
      </c>
      <c r="N18" s="118">
        <f>入力シート!AF60</f>
        <v>0</v>
      </c>
      <c r="O18" s="116" t="str">
        <f>IF(入力シート!$AH60,"A","")</f>
        <v/>
      </c>
      <c r="P18" s="117" t="str">
        <f>IF(入力シート!$AI60,"B","")</f>
        <v/>
      </c>
      <c r="Q18" s="118" t="str">
        <f>IF(入力シート!$AJ60,"A","")</f>
        <v/>
      </c>
      <c r="R18" s="117" t="str">
        <f>IF(入力シート!$AK60,"B","")</f>
        <v/>
      </c>
      <c r="S18" s="116" t="str">
        <f>IF(入力シート!$AL60,"A","")</f>
        <v/>
      </c>
      <c r="T18" s="119" t="str">
        <f>IF(入力シート!$AM60,"B","")</f>
        <v/>
      </c>
      <c r="U18" s="120">
        <f>入力シート!AN60</f>
        <v>0</v>
      </c>
      <c r="W18" s="145"/>
      <c r="X18" s="145"/>
      <c r="Y18" s="145"/>
      <c r="Z18" s="145"/>
    </row>
    <row r="19" spans="1:26" ht="15.65" customHeight="1">
      <c r="A19" s="215">
        <f>入力シート!K61</f>
        <v>0</v>
      </c>
      <c r="B19" s="121">
        <f>入力シート!L61</f>
        <v>0</v>
      </c>
      <c r="C19" s="121">
        <f>入力シート!M61</f>
        <v>0</v>
      </c>
      <c r="D19" s="308">
        <f>入力シート!N61</f>
        <v>0</v>
      </c>
      <c r="E19" s="121">
        <f>入力シート!O61</f>
        <v>0</v>
      </c>
      <c r="F19" s="303">
        <f>入力シート!P61</f>
        <v>0</v>
      </c>
      <c r="G19" s="122">
        <f>入力シート!R61</f>
        <v>0</v>
      </c>
      <c r="H19" s="123">
        <f>入力シート!U61</f>
        <v>0</v>
      </c>
      <c r="I19" s="124" t="str">
        <f>IF(入力シート!$X61,"A","")</f>
        <v/>
      </c>
      <c r="J19" s="123" t="str">
        <f>IF(入力シート!$Y61,"B","")</f>
        <v/>
      </c>
      <c r="K19" s="124" t="str">
        <f>IF(入力シート!$Z61,"A","")</f>
        <v/>
      </c>
      <c r="L19" s="125" t="str">
        <f>IF(入力シート!$AA61,"B","")</f>
        <v/>
      </c>
      <c r="M19" s="124">
        <f>入力シート!AC61</f>
        <v>0</v>
      </c>
      <c r="N19" s="124">
        <f>入力シート!AF61</f>
        <v>0</v>
      </c>
      <c r="O19" s="122" t="str">
        <f>IF(入力シート!$AH61,"A","")</f>
        <v/>
      </c>
      <c r="P19" s="123" t="str">
        <f>IF(入力シート!$AI61,"B","")</f>
        <v/>
      </c>
      <c r="Q19" s="124" t="str">
        <f>IF(入力シート!$AJ61,"A","")</f>
        <v/>
      </c>
      <c r="R19" s="123" t="str">
        <f>IF(入力シート!$AK61,"B","")</f>
        <v/>
      </c>
      <c r="S19" s="122" t="str">
        <f>IF(入力シート!$AL61,"A","")</f>
        <v/>
      </c>
      <c r="T19" s="125" t="str">
        <f>IF(入力シート!$AM61,"B","")</f>
        <v/>
      </c>
      <c r="U19" s="126">
        <f>入力シート!AN61</f>
        <v>0</v>
      </c>
      <c r="W19" s="145"/>
      <c r="X19" s="145"/>
      <c r="Y19" s="145"/>
      <c r="Z19" s="145"/>
    </row>
    <row r="20" spans="1:26" ht="15.65" customHeight="1">
      <c r="A20" s="213">
        <f>入力シート!K62</f>
        <v>0</v>
      </c>
      <c r="B20" s="109">
        <f>入力シート!L62</f>
        <v>0</v>
      </c>
      <c r="C20" s="109">
        <f>入力シート!M62</f>
        <v>0</v>
      </c>
      <c r="D20" s="306">
        <f>入力シート!N62</f>
        <v>0</v>
      </c>
      <c r="E20" s="109">
        <f>入力シート!O62</f>
        <v>0</v>
      </c>
      <c r="F20" s="301">
        <f>入力シート!P62</f>
        <v>0</v>
      </c>
      <c r="G20" s="110">
        <f>入力シート!R62</f>
        <v>0</v>
      </c>
      <c r="H20" s="111">
        <f>入力シート!U62</f>
        <v>0</v>
      </c>
      <c r="I20" s="112" t="str">
        <f>IF(入力シート!$X62,"A","")</f>
        <v/>
      </c>
      <c r="J20" s="111" t="str">
        <f>IF(入力シート!$Y62,"B","")</f>
        <v/>
      </c>
      <c r="K20" s="112" t="str">
        <f>IF(入力シート!$Z62,"A","")</f>
        <v/>
      </c>
      <c r="L20" s="113" t="str">
        <f>IF(入力シート!$AA62,"B","")</f>
        <v/>
      </c>
      <c r="M20" s="112">
        <f>入力シート!AC62</f>
        <v>0</v>
      </c>
      <c r="N20" s="112">
        <f>入力シート!AF62</f>
        <v>0</v>
      </c>
      <c r="O20" s="110" t="str">
        <f>IF(入力シート!$AH62,"A","")</f>
        <v/>
      </c>
      <c r="P20" s="111" t="str">
        <f>IF(入力シート!$AI62,"B","")</f>
        <v/>
      </c>
      <c r="Q20" s="112" t="str">
        <f>IF(入力シート!$AJ62,"A","")</f>
        <v/>
      </c>
      <c r="R20" s="111" t="str">
        <f>IF(入力シート!$AK62,"B","")</f>
        <v/>
      </c>
      <c r="S20" s="110" t="str">
        <f>IF(入力シート!$AL62,"A","")</f>
        <v/>
      </c>
      <c r="T20" s="113" t="str">
        <f>IF(入力シート!$AM62,"B","")</f>
        <v/>
      </c>
      <c r="U20" s="114">
        <f>入力シート!AN62</f>
        <v>0</v>
      </c>
      <c r="W20" s="145"/>
      <c r="X20" s="145"/>
      <c r="Y20" s="145"/>
      <c r="Z20" s="145"/>
    </row>
    <row r="21" spans="1:26" ht="15.65" customHeight="1">
      <c r="A21" s="214">
        <f>入力シート!K63</f>
        <v>0</v>
      </c>
      <c r="B21" s="115">
        <f>入力シート!L63</f>
        <v>0</v>
      </c>
      <c r="C21" s="115">
        <f>入力シート!M63</f>
        <v>0</v>
      </c>
      <c r="D21" s="307">
        <f>入力シート!N63</f>
        <v>0</v>
      </c>
      <c r="E21" s="115">
        <f>入力シート!O63</f>
        <v>0</v>
      </c>
      <c r="F21" s="302">
        <f>入力シート!P63</f>
        <v>0</v>
      </c>
      <c r="G21" s="116">
        <f>入力シート!R63</f>
        <v>0</v>
      </c>
      <c r="H21" s="117">
        <f>入力シート!U63</f>
        <v>0</v>
      </c>
      <c r="I21" s="118" t="str">
        <f>IF(入力シート!$X63,"A","")</f>
        <v/>
      </c>
      <c r="J21" s="117" t="str">
        <f>IF(入力シート!$Y63,"B","")</f>
        <v/>
      </c>
      <c r="K21" s="118" t="str">
        <f>IF(入力シート!$Z63,"A","")</f>
        <v/>
      </c>
      <c r="L21" s="119" t="str">
        <f>IF(入力シート!$AA63,"B","")</f>
        <v/>
      </c>
      <c r="M21" s="118">
        <f>入力シート!AC63</f>
        <v>0</v>
      </c>
      <c r="N21" s="118">
        <f>入力シート!AF63</f>
        <v>0</v>
      </c>
      <c r="O21" s="116" t="str">
        <f>IF(入力シート!$AH63,"A","")</f>
        <v/>
      </c>
      <c r="P21" s="117" t="str">
        <f>IF(入力シート!$AI63,"B","")</f>
        <v/>
      </c>
      <c r="Q21" s="118" t="str">
        <f>IF(入力シート!$AJ63,"A","")</f>
        <v/>
      </c>
      <c r="R21" s="117" t="str">
        <f>IF(入力シート!$AK63,"B","")</f>
        <v/>
      </c>
      <c r="S21" s="116" t="str">
        <f>IF(入力シート!$AL63,"A","")</f>
        <v/>
      </c>
      <c r="T21" s="119" t="str">
        <f>IF(入力シート!$AM63,"B","")</f>
        <v/>
      </c>
      <c r="U21" s="120">
        <f>入力シート!AN63</f>
        <v>0</v>
      </c>
      <c r="W21" s="145"/>
      <c r="X21" s="145"/>
      <c r="Y21" s="145"/>
      <c r="Z21" s="145"/>
    </row>
    <row r="22" spans="1:26" ht="15.65" customHeight="1">
      <c r="A22" s="214">
        <f>入力シート!K64</f>
        <v>0</v>
      </c>
      <c r="B22" s="115">
        <f>入力シート!L64</f>
        <v>0</v>
      </c>
      <c r="C22" s="115">
        <f>入力シート!M64</f>
        <v>0</v>
      </c>
      <c r="D22" s="307">
        <f>入力シート!N64</f>
        <v>0</v>
      </c>
      <c r="E22" s="115">
        <f>入力シート!O64</f>
        <v>0</v>
      </c>
      <c r="F22" s="302">
        <f>入力シート!P64</f>
        <v>0</v>
      </c>
      <c r="G22" s="116">
        <f>入力シート!R64</f>
        <v>0</v>
      </c>
      <c r="H22" s="117">
        <f>入力シート!U64</f>
        <v>0</v>
      </c>
      <c r="I22" s="118" t="str">
        <f>IF(入力シート!$X64,"A","")</f>
        <v/>
      </c>
      <c r="J22" s="117" t="str">
        <f>IF(入力シート!$Y64,"B","")</f>
        <v/>
      </c>
      <c r="K22" s="118" t="str">
        <f>IF(入力シート!$Z64,"A","")</f>
        <v/>
      </c>
      <c r="L22" s="119" t="str">
        <f>IF(入力シート!$AA64,"B","")</f>
        <v/>
      </c>
      <c r="M22" s="118">
        <f>入力シート!AC64</f>
        <v>0</v>
      </c>
      <c r="N22" s="118">
        <f>入力シート!AF64</f>
        <v>0</v>
      </c>
      <c r="O22" s="116" t="str">
        <f>IF(入力シート!$AH64,"A","")</f>
        <v/>
      </c>
      <c r="P22" s="117" t="str">
        <f>IF(入力シート!$AI64,"B","")</f>
        <v/>
      </c>
      <c r="Q22" s="118" t="str">
        <f>IF(入力シート!$AJ64,"A","")</f>
        <v/>
      </c>
      <c r="R22" s="117" t="str">
        <f>IF(入力シート!$AK64,"B","")</f>
        <v/>
      </c>
      <c r="S22" s="116" t="str">
        <f>IF(入力シート!$AL64,"A","")</f>
        <v/>
      </c>
      <c r="T22" s="119" t="str">
        <f>IF(入力シート!$AM64,"B","")</f>
        <v/>
      </c>
      <c r="U22" s="120">
        <f>入力シート!AN64</f>
        <v>0</v>
      </c>
      <c r="W22" s="145"/>
      <c r="X22" s="145"/>
      <c r="Y22" s="145"/>
      <c r="Z22" s="145"/>
    </row>
    <row r="23" spans="1:26" ht="15.65" customHeight="1">
      <c r="A23" s="214">
        <f>入力シート!K65</f>
        <v>0</v>
      </c>
      <c r="B23" s="115">
        <f>入力シート!L65</f>
        <v>0</v>
      </c>
      <c r="C23" s="115">
        <f>入力シート!M65</f>
        <v>0</v>
      </c>
      <c r="D23" s="307">
        <f>入力シート!N65</f>
        <v>0</v>
      </c>
      <c r="E23" s="115">
        <f>入力シート!O65</f>
        <v>0</v>
      </c>
      <c r="F23" s="302">
        <f>入力シート!P65</f>
        <v>0</v>
      </c>
      <c r="G23" s="116">
        <f>入力シート!R65</f>
        <v>0</v>
      </c>
      <c r="H23" s="117">
        <f>入力シート!U65</f>
        <v>0</v>
      </c>
      <c r="I23" s="118" t="str">
        <f>IF(入力シート!$X65,"A","")</f>
        <v/>
      </c>
      <c r="J23" s="117" t="str">
        <f>IF(入力シート!$Y65,"B","")</f>
        <v/>
      </c>
      <c r="K23" s="118" t="str">
        <f>IF(入力シート!$Z65,"A","")</f>
        <v/>
      </c>
      <c r="L23" s="119" t="str">
        <f>IF(入力シート!$AA65,"B","")</f>
        <v/>
      </c>
      <c r="M23" s="118">
        <f>入力シート!AC65</f>
        <v>0</v>
      </c>
      <c r="N23" s="118">
        <f>入力シート!AF65</f>
        <v>0</v>
      </c>
      <c r="O23" s="116" t="str">
        <f>IF(入力シート!$AH65,"A","")</f>
        <v/>
      </c>
      <c r="P23" s="117" t="str">
        <f>IF(入力シート!$AI65,"B","")</f>
        <v/>
      </c>
      <c r="Q23" s="118" t="str">
        <f>IF(入力シート!$AJ65,"A","")</f>
        <v/>
      </c>
      <c r="R23" s="117" t="str">
        <f>IF(入力シート!$AK65,"B","")</f>
        <v/>
      </c>
      <c r="S23" s="116" t="str">
        <f>IF(入力シート!$AL65,"A","")</f>
        <v/>
      </c>
      <c r="T23" s="119" t="str">
        <f>IF(入力シート!$AM65,"B","")</f>
        <v/>
      </c>
      <c r="U23" s="120">
        <f>入力シート!AN65</f>
        <v>0</v>
      </c>
      <c r="W23" s="145"/>
      <c r="X23" s="145"/>
      <c r="Y23" s="145"/>
      <c r="Z23" s="145"/>
    </row>
    <row r="24" spans="1:26" ht="15.65" customHeight="1">
      <c r="A24" s="215">
        <f>入力シート!K66</f>
        <v>0</v>
      </c>
      <c r="B24" s="121">
        <f>入力シート!L66</f>
        <v>0</v>
      </c>
      <c r="C24" s="121">
        <f>入力シート!M66</f>
        <v>0</v>
      </c>
      <c r="D24" s="308">
        <f>入力シート!N66</f>
        <v>0</v>
      </c>
      <c r="E24" s="121">
        <f>入力シート!O66</f>
        <v>0</v>
      </c>
      <c r="F24" s="303">
        <f>入力シート!P66</f>
        <v>0</v>
      </c>
      <c r="G24" s="122">
        <f>入力シート!R66</f>
        <v>0</v>
      </c>
      <c r="H24" s="123">
        <f>入力シート!U66</f>
        <v>0</v>
      </c>
      <c r="I24" s="124" t="str">
        <f>IF(入力シート!$X66,"A","")</f>
        <v/>
      </c>
      <c r="J24" s="123" t="str">
        <f>IF(入力シート!$Y66,"B","")</f>
        <v/>
      </c>
      <c r="K24" s="124" t="str">
        <f>IF(入力シート!$Z66,"A","")</f>
        <v/>
      </c>
      <c r="L24" s="125" t="str">
        <f>IF(入力シート!$AA66,"B","")</f>
        <v/>
      </c>
      <c r="M24" s="124">
        <f>入力シート!AC66</f>
        <v>0</v>
      </c>
      <c r="N24" s="124">
        <f>入力シート!AF66</f>
        <v>0</v>
      </c>
      <c r="O24" s="122" t="str">
        <f>IF(入力シート!$AH66,"A","")</f>
        <v/>
      </c>
      <c r="P24" s="123" t="str">
        <f>IF(入力シート!$AI66,"B","")</f>
        <v/>
      </c>
      <c r="Q24" s="124" t="str">
        <f>IF(入力シート!$AJ66,"A","")</f>
        <v/>
      </c>
      <c r="R24" s="123" t="str">
        <f>IF(入力シート!$AK66,"B","")</f>
        <v/>
      </c>
      <c r="S24" s="122" t="str">
        <f>IF(入力シート!$AL66,"A","")</f>
        <v/>
      </c>
      <c r="T24" s="125" t="str">
        <f>IF(入力シート!$AM66,"B","")</f>
        <v/>
      </c>
      <c r="U24" s="126">
        <f>入力シート!AN66</f>
        <v>0</v>
      </c>
      <c r="W24" s="145"/>
      <c r="X24" s="145"/>
      <c r="Y24" s="145"/>
      <c r="Z24" s="145"/>
    </row>
    <row r="25" spans="1:26" ht="15.65" customHeight="1">
      <c r="A25" s="213">
        <f>入力シート!K67</f>
        <v>0</v>
      </c>
      <c r="B25" s="109">
        <f>入力シート!L67</f>
        <v>0</v>
      </c>
      <c r="C25" s="109">
        <f>入力シート!M67</f>
        <v>0</v>
      </c>
      <c r="D25" s="306">
        <f>入力シート!N67</f>
        <v>0</v>
      </c>
      <c r="E25" s="109">
        <f>入力シート!O67</f>
        <v>0</v>
      </c>
      <c r="F25" s="301">
        <f>入力シート!P67</f>
        <v>0</v>
      </c>
      <c r="G25" s="110">
        <f>入力シート!R67</f>
        <v>0</v>
      </c>
      <c r="H25" s="111">
        <f>入力シート!U67</f>
        <v>0</v>
      </c>
      <c r="I25" s="112" t="str">
        <f>IF(入力シート!$X67,"A","")</f>
        <v/>
      </c>
      <c r="J25" s="111" t="str">
        <f>IF(入力シート!$Y67,"B","")</f>
        <v/>
      </c>
      <c r="K25" s="112" t="str">
        <f>IF(入力シート!$Z67,"A","")</f>
        <v/>
      </c>
      <c r="L25" s="113" t="str">
        <f>IF(入力シート!$AA67,"B","")</f>
        <v/>
      </c>
      <c r="M25" s="112">
        <f>入力シート!AC67</f>
        <v>0</v>
      </c>
      <c r="N25" s="112">
        <f>入力シート!AF67</f>
        <v>0</v>
      </c>
      <c r="O25" s="110" t="str">
        <f>IF(入力シート!$AH67,"A","")</f>
        <v/>
      </c>
      <c r="P25" s="111" t="str">
        <f>IF(入力シート!$AI67,"B","")</f>
        <v/>
      </c>
      <c r="Q25" s="112" t="str">
        <f>IF(入力シート!$AJ67,"A","")</f>
        <v/>
      </c>
      <c r="R25" s="111" t="str">
        <f>IF(入力シート!$AK67,"B","")</f>
        <v/>
      </c>
      <c r="S25" s="110" t="str">
        <f>IF(入力シート!$AL67,"A","")</f>
        <v/>
      </c>
      <c r="T25" s="113" t="str">
        <f>IF(入力シート!$AM67,"B","")</f>
        <v/>
      </c>
      <c r="U25" s="114">
        <f>入力シート!AN67</f>
        <v>0</v>
      </c>
      <c r="W25" s="145"/>
      <c r="X25" s="145"/>
      <c r="Y25" s="145"/>
      <c r="Z25" s="145"/>
    </row>
    <row r="26" spans="1:26" ht="15.65" customHeight="1">
      <c r="A26" s="214">
        <f>入力シート!K68</f>
        <v>0</v>
      </c>
      <c r="B26" s="115">
        <f>入力シート!L68</f>
        <v>0</v>
      </c>
      <c r="C26" s="115">
        <f>入力シート!M68</f>
        <v>0</v>
      </c>
      <c r="D26" s="307">
        <f>入力シート!N68</f>
        <v>0</v>
      </c>
      <c r="E26" s="115">
        <f>入力シート!O68</f>
        <v>0</v>
      </c>
      <c r="F26" s="302">
        <f>入力シート!P68</f>
        <v>0</v>
      </c>
      <c r="G26" s="116">
        <f>入力シート!R68</f>
        <v>0</v>
      </c>
      <c r="H26" s="117">
        <f>入力シート!U68</f>
        <v>0</v>
      </c>
      <c r="I26" s="118" t="str">
        <f>IF(入力シート!$X68,"A","")</f>
        <v/>
      </c>
      <c r="J26" s="117" t="str">
        <f>IF(入力シート!$Y68,"B","")</f>
        <v/>
      </c>
      <c r="K26" s="118" t="str">
        <f>IF(入力シート!$Z68,"A","")</f>
        <v/>
      </c>
      <c r="L26" s="119" t="str">
        <f>IF(入力シート!$AA68,"B","")</f>
        <v/>
      </c>
      <c r="M26" s="118">
        <f>入力シート!AC68</f>
        <v>0</v>
      </c>
      <c r="N26" s="118">
        <f>入力シート!AF68</f>
        <v>0</v>
      </c>
      <c r="O26" s="116" t="str">
        <f>IF(入力シート!$AH68,"A","")</f>
        <v/>
      </c>
      <c r="P26" s="117" t="str">
        <f>IF(入力シート!$AI68,"B","")</f>
        <v/>
      </c>
      <c r="Q26" s="118" t="str">
        <f>IF(入力シート!$AJ68,"A","")</f>
        <v/>
      </c>
      <c r="R26" s="117" t="str">
        <f>IF(入力シート!$AK68,"B","")</f>
        <v/>
      </c>
      <c r="S26" s="116" t="str">
        <f>IF(入力シート!$AL68,"A","")</f>
        <v/>
      </c>
      <c r="T26" s="119" t="str">
        <f>IF(入力シート!$AM68,"B","")</f>
        <v/>
      </c>
      <c r="U26" s="120">
        <f>入力シート!AN68</f>
        <v>0</v>
      </c>
      <c r="W26" s="145"/>
      <c r="X26" s="145"/>
      <c r="Y26" s="145"/>
      <c r="Z26" s="145"/>
    </row>
    <row r="27" spans="1:26" ht="15.65" customHeight="1">
      <c r="A27" s="214">
        <f>入力シート!K69</f>
        <v>0</v>
      </c>
      <c r="B27" s="115">
        <f>入力シート!L69</f>
        <v>0</v>
      </c>
      <c r="C27" s="115">
        <f>入力シート!M69</f>
        <v>0</v>
      </c>
      <c r="D27" s="307">
        <f>入力シート!N69</f>
        <v>0</v>
      </c>
      <c r="E27" s="115">
        <f>入力シート!O69</f>
        <v>0</v>
      </c>
      <c r="F27" s="302">
        <f>入力シート!P69</f>
        <v>0</v>
      </c>
      <c r="G27" s="116">
        <f>入力シート!R69</f>
        <v>0</v>
      </c>
      <c r="H27" s="117">
        <f>入力シート!U69</f>
        <v>0</v>
      </c>
      <c r="I27" s="118" t="str">
        <f>IF(入力シート!$X69,"A","")</f>
        <v/>
      </c>
      <c r="J27" s="117" t="str">
        <f>IF(入力シート!$Y69,"B","")</f>
        <v/>
      </c>
      <c r="K27" s="118" t="str">
        <f>IF(入力シート!$Z69,"A","")</f>
        <v/>
      </c>
      <c r="L27" s="119" t="str">
        <f>IF(入力シート!$AA69,"B","")</f>
        <v/>
      </c>
      <c r="M27" s="118">
        <f>入力シート!AC69</f>
        <v>0</v>
      </c>
      <c r="N27" s="118">
        <f>入力シート!AF69</f>
        <v>0</v>
      </c>
      <c r="O27" s="116" t="str">
        <f>IF(入力シート!$AH69,"A","")</f>
        <v/>
      </c>
      <c r="P27" s="117" t="str">
        <f>IF(入力シート!$AI69,"B","")</f>
        <v/>
      </c>
      <c r="Q27" s="118" t="str">
        <f>IF(入力シート!$AJ69,"A","")</f>
        <v/>
      </c>
      <c r="R27" s="117" t="str">
        <f>IF(入力シート!$AK69,"B","")</f>
        <v/>
      </c>
      <c r="S27" s="116" t="str">
        <f>IF(入力シート!$AL69,"A","")</f>
        <v/>
      </c>
      <c r="T27" s="119" t="str">
        <f>IF(入力シート!$AM69,"B","")</f>
        <v/>
      </c>
      <c r="U27" s="120">
        <f>入力シート!AN69</f>
        <v>0</v>
      </c>
    </row>
    <row r="28" spans="1:26" ht="15.65" customHeight="1">
      <c r="A28" s="214">
        <f>入力シート!K70</f>
        <v>0</v>
      </c>
      <c r="B28" s="115">
        <f>入力シート!L70</f>
        <v>0</v>
      </c>
      <c r="C28" s="115">
        <f>入力シート!M70</f>
        <v>0</v>
      </c>
      <c r="D28" s="307">
        <f>入力シート!N70</f>
        <v>0</v>
      </c>
      <c r="E28" s="115">
        <f>入力シート!O70</f>
        <v>0</v>
      </c>
      <c r="F28" s="302">
        <f>入力シート!P70</f>
        <v>0</v>
      </c>
      <c r="G28" s="116">
        <f>入力シート!R70</f>
        <v>0</v>
      </c>
      <c r="H28" s="117">
        <f>入力シート!U70</f>
        <v>0</v>
      </c>
      <c r="I28" s="118" t="str">
        <f>IF(入力シート!$X70,"A","")</f>
        <v/>
      </c>
      <c r="J28" s="117" t="str">
        <f>IF(入力シート!$Y70,"B","")</f>
        <v/>
      </c>
      <c r="K28" s="118" t="str">
        <f>IF(入力シート!$Z70,"A","")</f>
        <v/>
      </c>
      <c r="L28" s="119" t="str">
        <f>IF(入力シート!$AA70,"B","")</f>
        <v/>
      </c>
      <c r="M28" s="118">
        <f>入力シート!AC70</f>
        <v>0</v>
      </c>
      <c r="N28" s="118">
        <f>入力シート!AF70</f>
        <v>0</v>
      </c>
      <c r="O28" s="116" t="str">
        <f>IF(入力シート!$AH70,"A","")</f>
        <v/>
      </c>
      <c r="P28" s="117" t="str">
        <f>IF(入力シート!$AI70,"B","")</f>
        <v/>
      </c>
      <c r="Q28" s="118" t="str">
        <f>IF(入力シート!$AJ70,"A","")</f>
        <v/>
      </c>
      <c r="R28" s="117" t="str">
        <f>IF(入力シート!$AK70,"B","")</f>
        <v/>
      </c>
      <c r="S28" s="116" t="str">
        <f>IF(入力シート!$AL70,"A","")</f>
        <v/>
      </c>
      <c r="T28" s="119" t="str">
        <f>IF(入力シート!$AM70,"B","")</f>
        <v/>
      </c>
      <c r="U28" s="120">
        <f>入力シート!AN70</f>
        <v>0</v>
      </c>
    </row>
    <row r="29" spans="1:26" ht="15.65" customHeight="1">
      <c r="A29" s="215">
        <f>入力シート!K71</f>
        <v>0</v>
      </c>
      <c r="B29" s="121">
        <f>入力シート!L71</f>
        <v>0</v>
      </c>
      <c r="C29" s="121">
        <f>入力シート!M71</f>
        <v>0</v>
      </c>
      <c r="D29" s="308">
        <f>入力シート!N71</f>
        <v>0</v>
      </c>
      <c r="E29" s="121">
        <f>入力シート!O71</f>
        <v>0</v>
      </c>
      <c r="F29" s="303">
        <f>入力シート!P71</f>
        <v>0</v>
      </c>
      <c r="G29" s="122">
        <f>入力シート!R71</f>
        <v>0</v>
      </c>
      <c r="H29" s="123">
        <f>入力シート!U71</f>
        <v>0</v>
      </c>
      <c r="I29" s="124" t="str">
        <f>IF(入力シート!$X71,"A","")</f>
        <v/>
      </c>
      <c r="J29" s="123" t="str">
        <f>IF(入力シート!$Y71,"B","")</f>
        <v/>
      </c>
      <c r="K29" s="124" t="str">
        <f>IF(入力シート!$Z71,"A","")</f>
        <v/>
      </c>
      <c r="L29" s="125" t="str">
        <f>IF(入力シート!$AA71,"B","")</f>
        <v/>
      </c>
      <c r="M29" s="124">
        <f>入力シート!AC71</f>
        <v>0</v>
      </c>
      <c r="N29" s="124">
        <f>入力シート!AF71</f>
        <v>0</v>
      </c>
      <c r="O29" s="122" t="str">
        <f>IF(入力シート!$AH71,"A","")</f>
        <v/>
      </c>
      <c r="P29" s="123" t="str">
        <f>IF(入力シート!$AI71,"B","")</f>
        <v/>
      </c>
      <c r="Q29" s="124" t="str">
        <f>IF(入力シート!$AJ71,"A","")</f>
        <v/>
      </c>
      <c r="R29" s="123" t="str">
        <f>IF(入力シート!$AK71,"B","")</f>
        <v/>
      </c>
      <c r="S29" s="122" t="str">
        <f>IF(入力シート!$AL71,"A","")</f>
        <v/>
      </c>
      <c r="T29" s="125" t="str">
        <f>IF(入力シート!$AM71,"B","")</f>
        <v/>
      </c>
      <c r="U29" s="126">
        <f>入力シート!AN71</f>
        <v>0</v>
      </c>
    </row>
    <row r="30" spans="1:26" ht="15.65" customHeight="1">
      <c r="A30" s="213">
        <f>入力シート!K72</f>
        <v>0</v>
      </c>
      <c r="B30" s="109">
        <f>入力シート!L72</f>
        <v>0</v>
      </c>
      <c r="C30" s="109">
        <f>入力シート!M72</f>
        <v>0</v>
      </c>
      <c r="D30" s="306">
        <f>入力シート!N72</f>
        <v>0</v>
      </c>
      <c r="E30" s="109">
        <f>入力シート!O72</f>
        <v>0</v>
      </c>
      <c r="F30" s="301">
        <f>入力シート!P72</f>
        <v>0</v>
      </c>
      <c r="G30" s="110">
        <f>入力シート!R72</f>
        <v>0</v>
      </c>
      <c r="H30" s="111">
        <f>入力シート!U72</f>
        <v>0</v>
      </c>
      <c r="I30" s="112" t="str">
        <f>IF(入力シート!$X72,"A","")</f>
        <v/>
      </c>
      <c r="J30" s="111" t="str">
        <f>IF(入力シート!$Y72,"B","")</f>
        <v/>
      </c>
      <c r="K30" s="112" t="str">
        <f>IF(入力シート!$Z72,"A","")</f>
        <v/>
      </c>
      <c r="L30" s="113" t="str">
        <f>IF(入力シート!$AA72,"B","")</f>
        <v/>
      </c>
      <c r="M30" s="112">
        <f>入力シート!AC72</f>
        <v>0</v>
      </c>
      <c r="N30" s="112">
        <f>入力シート!AF72</f>
        <v>0</v>
      </c>
      <c r="O30" s="110" t="str">
        <f>IF(入力シート!$AH72,"A","")</f>
        <v/>
      </c>
      <c r="P30" s="111" t="str">
        <f>IF(入力シート!$AI72,"B","")</f>
        <v/>
      </c>
      <c r="Q30" s="112" t="str">
        <f>IF(入力シート!$AJ72,"A","")</f>
        <v/>
      </c>
      <c r="R30" s="111" t="str">
        <f>IF(入力シート!$AK72,"B","")</f>
        <v/>
      </c>
      <c r="S30" s="110" t="str">
        <f>IF(入力シート!$AL72,"A","")</f>
        <v/>
      </c>
      <c r="T30" s="113" t="str">
        <f>IF(入力シート!$AM72,"B","")</f>
        <v/>
      </c>
      <c r="U30" s="114">
        <f>入力シート!AN72</f>
        <v>0</v>
      </c>
    </row>
    <row r="31" spans="1:26" ht="15.65" customHeight="1">
      <c r="A31" s="214">
        <f>入力シート!K73</f>
        <v>0</v>
      </c>
      <c r="B31" s="115">
        <f>入力シート!L73</f>
        <v>0</v>
      </c>
      <c r="C31" s="115">
        <f>入力シート!M73</f>
        <v>0</v>
      </c>
      <c r="D31" s="307">
        <f>入力シート!N73</f>
        <v>0</v>
      </c>
      <c r="E31" s="115">
        <f>入力シート!O73</f>
        <v>0</v>
      </c>
      <c r="F31" s="302">
        <f>入力シート!P73</f>
        <v>0</v>
      </c>
      <c r="G31" s="116">
        <f>入力シート!R73</f>
        <v>0</v>
      </c>
      <c r="H31" s="117">
        <f>入力シート!U73</f>
        <v>0</v>
      </c>
      <c r="I31" s="118" t="str">
        <f>IF(入力シート!$X73,"A","")</f>
        <v/>
      </c>
      <c r="J31" s="117" t="str">
        <f>IF(入力シート!$Y73,"B","")</f>
        <v/>
      </c>
      <c r="K31" s="118" t="str">
        <f>IF(入力シート!$Z73,"A","")</f>
        <v/>
      </c>
      <c r="L31" s="119" t="str">
        <f>IF(入力シート!$AA73,"B","")</f>
        <v/>
      </c>
      <c r="M31" s="118">
        <f>入力シート!AC73</f>
        <v>0</v>
      </c>
      <c r="N31" s="118">
        <f>入力シート!AF73</f>
        <v>0</v>
      </c>
      <c r="O31" s="116" t="str">
        <f>IF(入力シート!$AH73,"A","")</f>
        <v/>
      </c>
      <c r="P31" s="117" t="str">
        <f>IF(入力シート!$AI73,"B","")</f>
        <v/>
      </c>
      <c r="Q31" s="118" t="str">
        <f>IF(入力シート!$AJ73,"A","")</f>
        <v/>
      </c>
      <c r="R31" s="117" t="str">
        <f>IF(入力シート!$AK73,"B","")</f>
        <v/>
      </c>
      <c r="S31" s="116" t="str">
        <f>IF(入力シート!$AL73,"A","")</f>
        <v/>
      </c>
      <c r="T31" s="119" t="str">
        <f>IF(入力シート!$AM73,"B","")</f>
        <v/>
      </c>
      <c r="U31" s="120">
        <f>入力シート!AN73</f>
        <v>0</v>
      </c>
    </row>
    <row r="32" spans="1:26" ht="15.65" customHeight="1">
      <c r="A32" s="214">
        <f>入力シート!K74</f>
        <v>0</v>
      </c>
      <c r="B32" s="115">
        <f>入力シート!L74</f>
        <v>0</v>
      </c>
      <c r="C32" s="115">
        <f>入力シート!M74</f>
        <v>0</v>
      </c>
      <c r="D32" s="307">
        <f>入力シート!N74</f>
        <v>0</v>
      </c>
      <c r="E32" s="115">
        <f>入力シート!O74</f>
        <v>0</v>
      </c>
      <c r="F32" s="302">
        <f>入力シート!P74</f>
        <v>0</v>
      </c>
      <c r="G32" s="116">
        <f>入力シート!R74</f>
        <v>0</v>
      </c>
      <c r="H32" s="117">
        <f>入力シート!U74</f>
        <v>0</v>
      </c>
      <c r="I32" s="118" t="str">
        <f>IF(入力シート!$X74,"A","")</f>
        <v/>
      </c>
      <c r="J32" s="117" t="str">
        <f>IF(入力シート!$Y74,"B","")</f>
        <v/>
      </c>
      <c r="K32" s="118" t="str">
        <f>IF(入力シート!$Z74,"A","")</f>
        <v/>
      </c>
      <c r="L32" s="119" t="str">
        <f>IF(入力シート!$AA74,"B","")</f>
        <v/>
      </c>
      <c r="M32" s="118">
        <f>入力シート!AC74</f>
        <v>0</v>
      </c>
      <c r="N32" s="118">
        <f>入力シート!AF74</f>
        <v>0</v>
      </c>
      <c r="O32" s="116" t="str">
        <f>IF(入力シート!$AH74,"A","")</f>
        <v/>
      </c>
      <c r="P32" s="117" t="str">
        <f>IF(入力シート!$AI74,"B","")</f>
        <v/>
      </c>
      <c r="Q32" s="118" t="str">
        <f>IF(入力シート!$AJ74,"A","")</f>
        <v/>
      </c>
      <c r="R32" s="117" t="str">
        <f>IF(入力シート!$AK74,"B","")</f>
        <v/>
      </c>
      <c r="S32" s="116" t="str">
        <f>IF(入力シート!$AL74,"A","")</f>
        <v/>
      </c>
      <c r="T32" s="119" t="str">
        <f>IF(入力シート!$AM74,"B","")</f>
        <v/>
      </c>
      <c r="U32" s="120">
        <f>入力シート!AN74</f>
        <v>0</v>
      </c>
    </row>
    <row r="33" spans="1:21" ht="15.65" customHeight="1">
      <c r="A33" s="214">
        <f>入力シート!K75</f>
        <v>0</v>
      </c>
      <c r="B33" s="115">
        <f>入力シート!L75</f>
        <v>0</v>
      </c>
      <c r="C33" s="115">
        <f>入力シート!M75</f>
        <v>0</v>
      </c>
      <c r="D33" s="307">
        <f>入力シート!N75</f>
        <v>0</v>
      </c>
      <c r="E33" s="115">
        <f>入力シート!O75</f>
        <v>0</v>
      </c>
      <c r="F33" s="302">
        <f>入力シート!P75</f>
        <v>0</v>
      </c>
      <c r="G33" s="116">
        <f>入力シート!R75</f>
        <v>0</v>
      </c>
      <c r="H33" s="117">
        <f>入力シート!U75</f>
        <v>0</v>
      </c>
      <c r="I33" s="118" t="str">
        <f>IF(入力シート!$X75,"A","")</f>
        <v/>
      </c>
      <c r="J33" s="117" t="str">
        <f>IF(入力シート!$Y75,"B","")</f>
        <v/>
      </c>
      <c r="K33" s="118" t="str">
        <f>IF(入力シート!$Z75,"A","")</f>
        <v/>
      </c>
      <c r="L33" s="119" t="str">
        <f>IF(入力シート!$AA75,"B","")</f>
        <v/>
      </c>
      <c r="M33" s="118">
        <f>入力シート!AC75</f>
        <v>0</v>
      </c>
      <c r="N33" s="118">
        <f>入力シート!AF75</f>
        <v>0</v>
      </c>
      <c r="O33" s="116" t="str">
        <f>IF(入力シート!$AH75,"A","")</f>
        <v/>
      </c>
      <c r="P33" s="117" t="str">
        <f>IF(入力シート!$AI75,"B","")</f>
        <v/>
      </c>
      <c r="Q33" s="118" t="str">
        <f>IF(入力シート!$AJ75,"A","")</f>
        <v/>
      </c>
      <c r="R33" s="117" t="str">
        <f>IF(入力シート!$AK75,"B","")</f>
        <v/>
      </c>
      <c r="S33" s="116" t="str">
        <f>IF(入力シート!$AL75,"A","")</f>
        <v/>
      </c>
      <c r="T33" s="119" t="str">
        <f>IF(入力シート!$AM75,"B","")</f>
        <v/>
      </c>
      <c r="U33" s="120">
        <f>入力シート!AN75</f>
        <v>0</v>
      </c>
    </row>
    <row r="34" spans="1:21" ht="15.65" customHeight="1">
      <c r="A34" s="215">
        <f>入力シート!K76</f>
        <v>0</v>
      </c>
      <c r="B34" s="121">
        <f>入力シート!L76</f>
        <v>0</v>
      </c>
      <c r="C34" s="121">
        <f>入力シート!M76</f>
        <v>0</v>
      </c>
      <c r="D34" s="308">
        <f>入力シート!N76</f>
        <v>0</v>
      </c>
      <c r="E34" s="121">
        <f>入力シート!O76</f>
        <v>0</v>
      </c>
      <c r="F34" s="303">
        <f>入力シート!P76</f>
        <v>0</v>
      </c>
      <c r="G34" s="122">
        <f>入力シート!R76</f>
        <v>0</v>
      </c>
      <c r="H34" s="123">
        <f>入力シート!U76</f>
        <v>0</v>
      </c>
      <c r="I34" s="124" t="str">
        <f>IF(入力シート!$X76,"A","")</f>
        <v/>
      </c>
      <c r="J34" s="123" t="str">
        <f>IF(入力シート!$Y76,"B","")</f>
        <v/>
      </c>
      <c r="K34" s="124" t="str">
        <f>IF(入力シート!$Z76,"A","")</f>
        <v/>
      </c>
      <c r="L34" s="125" t="str">
        <f>IF(入力シート!$AA76,"B","")</f>
        <v/>
      </c>
      <c r="M34" s="124">
        <f>入力シート!AC76</f>
        <v>0</v>
      </c>
      <c r="N34" s="124">
        <f>入力シート!AF76</f>
        <v>0</v>
      </c>
      <c r="O34" s="122" t="str">
        <f>IF(入力シート!$AH76,"A","")</f>
        <v/>
      </c>
      <c r="P34" s="123" t="str">
        <f>IF(入力シート!$AI76,"B","")</f>
        <v/>
      </c>
      <c r="Q34" s="124" t="str">
        <f>IF(入力シート!$AJ76,"A","")</f>
        <v/>
      </c>
      <c r="R34" s="123" t="str">
        <f>IF(入力シート!$AK76,"B","")</f>
        <v/>
      </c>
      <c r="S34" s="122" t="str">
        <f>IF(入力シート!$AL76,"A","")</f>
        <v/>
      </c>
      <c r="T34" s="125" t="str">
        <f>IF(入力シート!$AM76,"B","")</f>
        <v/>
      </c>
      <c r="U34" s="126">
        <f>入力シート!AN76</f>
        <v>0</v>
      </c>
    </row>
    <row r="35" spans="1:21" ht="15.65" customHeight="1">
      <c r="A35" s="213">
        <f>入力シート!K77</f>
        <v>0</v>
      </c>
      <c r="B35" s="109">
        <f>入力シート!L77</f>
        <v>0</v>
      </c>
      <c r="C35" s="109">
        <f>入力シート!M77</f>
        <v>0</v>
      </c>
      <c r="D35" s="306">
        <f>入力シート!N77</f>
        <v>0</v>
      </c>
      <c r="E35" s="109">
        <f>入力シート!O77</f>
        <v>0</v>
      </c>
      <c r="F35" s="301">
        <f>入力シート!P77</f>
        <v>0</v>
      </c>
      <c r="G35" s="110">
        <f>入力シート!R77</f>
        <v>0</v>
      </c>
      <c r="H35" s="111">
        <f>入力シート!U77</f>
        <v>0</v>
      </c>
      <c r="I35" s="112" t="str">
        <f>IF(入力シート!$X77,"A","")</f>
        <v/>
      </c>
      <c r="J35" s="111" t="str">
        <f>IF(入力シート!$Y77,"B","")</f>
        <v/>
      </c>
      <c r="K35" s="112" t="str">
        <f>IF(入力シート!$Z77,"A","")</f>
        <v/>
      </c>
      <c r="L35" s="113" t="str">
        <f>IF(入力シート!$AA77,"B","")</f>
        <v/>
      </c>
      <c r="M35" s="112">
        <f>入力シート!AC77</f>
        <v>0</v>
      </c>
      <c r="N35" s="112">
        <f>入力シート!AF77</f>
        <v>0</v>
      </c>
      <c r="O35" s="110" t="str">
        <f>IF(入力シート!$AH77,"A","")</f>
        <v/>
      </c>
      <c r="P35" s="111" t="str">
        <f>IF(入力シート!$AI77,"B","")</f>
        <v/>
      </c>
      <c r="Q35" s="112" t="str">
        <f>IF(入力シート!$AJ77,"A","")</f>
        <v/>
      </c>
      <c r="R35" s="111" t="str">
        <f>IF(入力シート!$AK77,"B","")</f>
        <v/>
      </c>
      <c r="S35" s="110" t="str">
        <f>IF(入力シート!$AL77,"A","")</f>
        <v/>
      </c>
      <c r="T35" s="113" t="str">
        <f>IF(入力シート!$AM77,"B","")</f>
        <v/>
      </c>
      <c r="U35" s="114">
        <f>入力シート!AN77</f>
        <v>0</v>
      </c>
    </row>
    <row r="36" spans="1:21" ht="15.65" customHeight="1">
      <c r="A36" s="214">
        <f>入力シート!K78</f>
        <v>0</v>
      </c>
      <c r="B36" s="115">
        <f>入力シート!L78</f>
        <v>0</v>
      </c>
      <c r="C36" s="115">
        <f>入力シート!M78</f>
        <v>0</v>
      </c>
      <c r="D36" s="307">
        <f>入力シート!N78</f>
        <v>0</v>
      </c>
      <c r="E36" s="115">
        <f>入力シート!O78</f>
        <v>0</v>
      </c>
      <c r="F36" s="302">
        <f>入力シート!P78</f>
        <v>0</v>
      </c>
      <c r="G36" s="116">
        <f>入力シート!R78</f>
        <v>0</v>
      </c>
      <c r="H36" s="117">
        <f>入力シート!U78</f>
        <v>0</v>
      </c>
      <c r="I36" s="118" t="str">
        <f>IF(入力シート!$X78,"A","")</f>
        <v/>
      </c>
      <c r="J36" s="117" t="str">
        <f>IF(入力シート!$Y78,"B","")</f>
        <v/>
      </c>
      <c r="K36" s="118" t="str">
        <f>IF(入力シート!$Z78,"A","")</f>
        <v/>
      </c>
      <c r="L36" s="119" t="str">
        <f>IF(入力シート!$AA78,"B","")</f>
        <v/>
      </c>
      <c r="M36" s="118">
        <f>入力シート!AC78</f>
        <v>0</v>
      </c>
      <c r="N36" s="118">
        <f>入力シート!AF78</f>
        <v>0</v>
      </c>
      <c r="O36" s="116" t="str">
        <f>IF(入力シート!$AH78,"A","")</f>
        <v/>
      </c>
      <c r="P36" s="117" t="str">
        <f>IF(入力シート!$AI78,"B","")</f>
        <v/>
      </c>
      <c r="Q36" s="118" t="str">
        <f>IF(入力シート!$AJ78,"A","")</f>
        <v/>
      </c>
      <c r="R36" s="117" t="str">
        <f>IF(入力シート!$AK78,"B","")</f>
        <v/>
      </c>
      <c r="S36" s="116" t="str">
        <f>IF(入力シート!$AL78,"A","")</f>
        <v/>
      </c>
      <c r="T36" s="119" t="str">
        <f>IF(入力シート!$AM78,"B","")</f>
        <v/>
      </c>
      <c r="U36" s="120">
        <f>入力シート!AN78</f>
        <v>0</v>
      </c>
    </row>
    <row r="37" spans="1:21" ht="15.65" customHeight="1">
      <c r="A37" s="214">
        <f>入力シート!K79</f>
        <v>0</v>
      </c>
      <c r="B37" s="115">
        <f>入力シート!L79</f>
        <v>0</v>
      </c>
      <c r="C37" s="115">
        <f>入力シート!M79</f>
        <v>0</v>
      </c>
      <c r="D37" s="307">
        <f>入力シート!N79</f>
        <v>0</v>
      </c>
      <c r="E37" s="115">
        <f>入力シート!O79</f>
        <v>0</v>
      </c>
      <c r="F37" s="302">
        <f>入力シート!P79</f>
        <v>0</v>
      </c>
      <c r="G37" s="116">
        <f>入力シート!R79</f>
        <v>0</v>
      </c>
      <c r="H37" s="117">
        <f>入力シート!U79</f>
        <v>0</v>
      </c>
      <c r="I37" s="118" t="str">
        <f>IF(入力シート!$X79,"A","")</f>
        <v/>
      </c>
      <c r="J37" s="117" t="str">
        <f>IF(入力シート!$Y79,"B","")</f>
        <v/>
      </c>
      <c r="K37" s="118" t="str">
        <f>IF(入力シート!$Z79,"A","")</f>
        <v/>
      </c>
      <c r="L37" s="119" t="str">
        <f>IF(入力シート!$AA79,"B","")</f>
        <v/>
      </c>
      <c r="M37" s="118">
        <f>入力シート!AC79</f>
        <v>0</v>
      </c>
      <c r="N37" s="118">
        <f>入力シート!AF79</f>
        <v>0</v>
      </c>
      <c r="O37" s="116" t="str">
        <f>IF(入力シート!$AH79,"A","")</f>
        <v/>
      </c>
      <c r="P37" s="117" t="str">
        <f>IF(入力シート!$AI79,"B","")</f>
        <v/>
      </c>
      <c r="Q37" s="118" t="str">
        <f>IF(入力シート!$AJ79,"A","")</f>
        <v/>
      </c>
      <c r="R37" s="117" t="str">
        <f>IF(入力シート!$AK79,"B","")</f>
        <v/>
      </c>
      <c r="S37" s="116" t="str">
        <f>IF(入力シート!$AL79,"A","")</f>
        <v/>
      </c>
      <c r="T37" s="119" t="str">
        <f>IF(入力シート!$AM79,"B","")</f>
        <v/>
      </c>
      <c r="U37" s="120">
        <f>入力シート!AN79</f>
        <v>0</v>
      </c>
    </row>
    <row r="38" spans="1:21" ht="15.65" customHeight="1">
      <c r="A38" s="214">
        <f>入力シート!K80</f>
        <v>0</v>
      </c>
      <c r="B38" s="115">
        <f>入力シート!L80</f>
        <v>0</v>
      </c>
      <c r="C38" s="115">
        <f>入力シート!M80</f>
        <v>0</v>
      </c>
      <c r="D38" s="307">
        <f>入力シート!N80</f>
        <v>0</v>
      </c>
      <c r="E38" s="115">
        <f>入力シート!O80</f>
        <v>0</v>
      </c>
      <c r="F38" s="302">
        <f>入力シート!P80</f>
        <v>0</v>
      </c>
      <c r="G38" s="116">
        <f>入力シート!R80</f>
        <v>0</v>
      </c>
      <c r="H38" s="117">
        <f>入力シート!U80</f>
        <v>0</v>
      </c>
      <c r="I38" s="118" t="str">
        <f>IF(入力シート!$X80,"A","")</f>
        <v/>
      </c>
      <c r="J38" s="117" t="str">
        <f>IF(入力シート!$Y80,"B","")</f>
        <v/>
      </c>
      <c r="K38" s="118" t="str">
        <f>IF(入力シート!$Z80,"A","")</f>
        <v/>
      </c>
      <c r="L38" s="119" t="str">
        <f>IF(入力シート!$AA80,"B","")</f>
        <v/>
      </c>
      <c r="M38" s="118">
        <f>入力シート!AC80</f>
        <v>0</v>
      </c>
      <c r="N38" s="118">
        <f>入力シート!AF80</f>
        <v>0</v>
      </c>
      <c r="O38" s="116" t="str">
        <f>IF(入力シート!$AH80,"A","")</f>
        <v/>
      </c>
      <c r="P38" s="117" t="str">
        <f>IF(入力シート!$AI80,"B","")</f>
        <v/>
      </c>
      <c r="Q38" s="118" t="str">
        <f>IF(入力シート!$AJ80,"A","")</f>
        <v/>
      </c>
      <c r="R38" s="117" t="str">
        <f>IF(入力シート!$AK80,"B","")</f>
        <v/>
      </c>
      <c r="S38" s="116" t="str">
        <f>IF(入力シート!$AL80,"A","")</f>
        <v/>
      </c>
      <c r="T38" s="119" t="str">
        <f>IF(入力シート!$AM80,"B","")</f>
        <v/>
      </c>
      <c r="U38" s="120">
        <f>入力シート!AN80</f>
        <v>0</v>
      </c>
    </row>
    <row r="39" spans="1:21" ht="15.65" customHeight="1">
      <c r="A39" s="216">
        <f>入力シート!K81</f>
        <v>0</v>
      </c>
      <c r="B39" s="138">
        <f>入力シート!L81</f>
        <v>0</v>
      </c>
      <c r="C39" s="138">
        <f>入力シート!M81</f>
        <v>0</v>
      </c>
      <c r="D39" s="309">
        <f>入力シート!N81</f>
        <v>0</v>
      </c>
      <c r="E39" s="138">
        <f>入力シート!O81</f>
        <v>0</v>
      </c>
      <c r="F39" s="304">
        <f>入力シート!P81</f>
        <v>0</v>
      </c>
      <c r="G39" s="139">
        <f>入力シート!R81</f>
        <v>0</v>
      </c>
      <c r="H39" s="140">
        <f>入力シート!U81</f>
        <v>0</v>
      </c>
      <c r="I39" s="141" t="str">
        <f>IF(入力シート!$X81,"A","")</f>
        <v/>
      </c>
      <c r="J39" s="140" t="str">
        <f>IF(入力シート!$Y81,"B","")</f>
        <v/>
      </c>
      <c r="K39" s="141" t="str">
        <f>IF(入力シート!$Z81,"A","")</f>
        <v/>
      </c>
      <c r="L39" s="142" t="str">
        <f>IF(入力シート!$AA81,"B","")</f>
        <v/>
      </c>
      <c r="M39" s="141">
        <f>入力シート!AC81</f>
        <v>0</v>
      </c>
      <c r="N39" s="141">
        <f>入力シート!AF81</f>
        <v>0</v>
      </c>
      <c r="O39" s="139" t="str">
        <f>IF(入力シート!$AH81,"A","")</f>
        <v/>
      </c>
      <c r="P39" s="140" t="str">
        <f>IF(入力シート!$AI81,"B","")</f>
        <v/>
      </c>
      <c r="Q39" s="141" t="str">
        <f>IF(入力シート!$AJ81,"A","")</f>
        <v/>
      </c>
      <c r="R39" s="140" t="str">
        <f>IF(入力シート!$AK81,"B","")</f>
        <v/>
      </c>
      <c r="S39" s="139" t="str">
        <f>IF(入力シート!$AL81,"A","")</f>
        <v/>
      </c>
      <c r="T39" s="142" t="str">
        <f>IF(入力シート!$AM81,"B","")</f>
        <v/>
      </c>
      <c r="U39" s="143">
        <f>入力シート!AN81</f>
        <v>0</v>
      </c>
    </row>
    <row r="40" spans="1:21" ht="15.65" customHeight="1">
      <c r="A40" s="213">
        <f>入力シート!K82</f>
        <v>0</v>
      </c>
      <c r="B40" s="109">
        <f>入力シート!L82</f>
        <v>0</v>
      </c>
      <c r="C40" s="109">
        <f>入力シート!M82</f>
        <v>0</v>
      </c>
      <c r="D40" s="306">
        <f>入力シート!N82</f>
        <v>0</v>
      </c>
      <c r="E40" s="109">
        <f>入力シート!O82</f>
        <v>0</v>
      </c>
      <c r="F40" s="301">
        <f>入力シート!P82</f>
        <v>0</v>
      </c>
      <c r="G40" s="110">
        <f>入力シート!R82</f>
        <v>0</v>
      </c>
      <c r="H40" s="111">
        <f>入力シート!U82</f>
        <v>0</v>
      </c>
      <c r="I40" s="112" t="str">
        <f>IF(入力シート!$X82,"A","")</f>
        <v/>
      </c>
      <c r="J40" s="111" t="str">
        <f>IF(入力シート!$Y82,"B","")</f>
        <v/>
      </c>
      <c r="K40" s="112" t="str">
        <f>IF(入力シート!$Z82,"A","")</f>
        <v/>
      </c>
      <c r="L40" s="113" t="str">
        <f>IF(入力シート!$AA82,"B","")</f>
        <v/>
      </c>
      <c r="M40" s="112">
        <f>入力シート!AC82</f>
        <v>0</v>
      </c>
      <c r="N40" s="112">
        <f>入力シート!AF82</f>
        <v>0</v>
      </c>
      <c r="O40" s="110" t="str">
        <f>IF(入力シート!$AH82,"A","")</f>
        <v/>
      </c>
      <c r="P40" s="111" t="str">
        <f>IF(入力シート!$AI82,"B","")</f>
        <v/>
      </c>
      <c r="Q40" s="112" t="str">
        <f>IF(入力シート!$AJ82,"A","")</f>
        <v/>
      </c>
      <c r="R40" s="111" t="str">
        <f>IF(入力シート!$AK82,"B","")</f>
        <v/>
      </c>
      <c r="S40" s="110" t="str">
        <f>IF(入力シート!$AL82,"A","")</f>
        <v/>
      </c>
      <c r="T40" s="113" t="str">
        <f>IF(入力シート!$AM82,"B","")</f>
        <v/>
      </c>
      <c r="U40" s="114">
        <f>入力シート!AN82</f>
        <v>0</v>
      </c>
    </row>
    <row r="41" spans="1:21" ht="15.65" customHeight="1">
      <c r="A41" s="214">
        <f>入力シート!K83</f>
        <v>0</v>
      </c>
      <c r="B41" s="115">
        <f>入力シート!L83</f>
        <v>0</v>
      </c>
      <c r="C41" s="115">
        <f>入力シート!M83</f>
        <v>0</v>
      </c>
      <c r="D41" s="307">
        <f>入力シート!N83</f>
        <v>0</v>
      </c>
      <c r="E41" s="115">
        <f>入力シート!O83</f>
        <v>0</v>
      </c>
      <c r="F41" s="302">
        <f>入力シート!P83</f>
        <v>0</v>
      </c>
      <c r="G41" s="116">
        <f>入力シート!R83</f>
        <v>0</v>
      </c>
      <c r="H41" s="117">
        <f>入力シート!U83</f>
        <v>0</v>
      </c>
      <c r="I41" s="118" t="str">
        <f>IF(入力シート!$X83,"A","")</f>
        <v/>
      </c>
      <c r="J41" s="117" t="str">
        <f>IF(入力シート!$Y83,"B","")</f>
        <v/>
      </c>
      <c r="K41" s="118" t="str">
        <f>IF(入力シート!$Z83,"A","")</f>
        <v/>
      </c>
      <c r="L41" s="119" t="str">
        <f>IF(入力シート!$AA83,"B","")</f>
        <v/>
      </c>
      <c r="M41" s="118">
        <f>入力シート!AC83</f>
        <v>0</v>
      </c>
      <c r="N41" s="118">
        <f>入力シート!AF83</f>
        <v>0</v>
      </c>
      <c r="O41" s="116" t="str">
        <f>IF(入力シート!$AH83,"A","")</f>
        <v/>
      </c>
      <c r="P41" s="117" t="str">
        <f>IF(入力シート!$AI83,"B","")</f>
        <v/>
      </c>
      <c r="Q41" s="118" t="str">
        <f>IF(入力シート!$AJ83,"A","")</f>
        <v/>
      </c>
      <c r="R41" s="117" t="str">
        <f>IF(入力シート!$AK83,"B","")</f>
        <v/>
      </c>
      <c r="S41" s="116" t="str">
        <f>IF(入力シート!$AL83,"A","")</f>
        <v/>
      </c>
      <c r="T41" s="119" t="str">
        <f>IF(入力シート!$AM83,"B","")</f>
        <v/>
      </c>
      <c r="U41" s="120">
        <f>入力シート!AN83</f>
        <v>0</v>
      </c>
    </row>
    <row r="42" spans="1:21" ht="15.65" customHeight="1">
      <c r="A42" s="214">
        <f>入力シート!K84</f>
        <v>0</v>
      </c>
      <c r="B42" s="115">
        <f>入力シート!L84</f>
        <v>0</v>
      </c>
      <c r="C42" s="115">
        <f>入力シート!M84</f>
        <v>0</v>
      </c>
      <c r="D42" s="307">
        <f>入力シート!N84</f>
        <v>0</v>
      </c>
      <c r="E42" s="115">
        <f>入力シート!O84</f>
        <v>0</v>
      </c>
      <c r="F42" s="302">
        <f>入力シート!P84</f>
        <v>0</v>
      </c>
      <c r="G42" s="116">
        <f>入力シート!R84</f>
        <v>0</v>
      </c>
      <c r="H42" s="117">
        <f>入力シート!U84</f>
        <v>0</v>
      </c>
      <c r="I42" s="118" t="str">
        <f>IF(入力シート!$X84,"A","")</f>
        <v/>
      </c>
      <c r="J42" s="117" t="str">
        <f>IF(入力シート!$Y84,"B","")</f>
        <v/>
      </c>
      <c r="K42" s="118" t="str">
        <f>IF(入力シート!$Z84,"A","")</f>
        <v/>
      </c>
      <c r="L42" s="119" t="str">
        <f>IF(入力シート!$AA84,"B","")</f>
        <v/>
      </c>
      <c r="M42" s="118">
        <f>入力シート!AC84</f>
        <v>0</v>
      </c>
      <c r="N42" s="118">
        <f>入力シート!AF84</f>
        <v>0</v>
      </c>
      <c r="O42" s="116" t="str">
        <f>IF(入力シート!$AH84,"A","")</f>
        <v/>
      </c>
      <c r="P42" s="117" t="str">
        <f>IF(入力シート!$AI84,"B","")</f>
        <v/>
      </c>
      <c r="Q42" s="118" t="str">
        <f>IF(入力シート!$AJ84,"A","")</f>
        <v/>
      </c>
      <c r="R42" s="117" t="str">
        <f>IF(入力シート!$AK84,"B","")</f>
        <v/>
      </c>
      <c r="S42" s="116" t="str">
        <f>IF(入力シート!$AL84,"A","")</f>
        <v/>
      </c>
      <c r="T42" s="119" t="str">
        <f>IF(入力シート!$AM84,"B","")</f>
        <v/>
      </c>
      <c r="U42" s="120">
        <f>入力シート!AN84</f>
        <v>0</v>
      </c>
    </row>
    <row r="43" spans="1:21" ht="15.65" customHeight="1">
      <c r="A43" s="214">
        <f>入力シート!K85</f>
        <v>0</v>
      </c>
      <c r="B43" s="115">
        <f>入力シート!L85</f>
        <v>0</v>
      </c>
      <c r="C43" s="115">
        <f>入力シート!M85</f>
        <v>0</v>
      </c>
      <c r="D43" s="307">
        <f>入力シート!N85</f>
        <v>0</v>
      </c>
      <c r="E43" s="115">
        <f>入力シート!O85</f>
        <v>0</v>
      </c>
      <c r="F43" s="302">
        <f>入力シート!P85</f>
        <v>0</v>
      </c>
      <c r="G43" s="116">
        <f>入力シート!R85</f>
        <v>0</v>
      </c>
      <c r="H43" s="117">
        <f>入力シート!U85</f>
        <v>0</v>
      </c>
      <c r="I43" s="118" t="str">
        <f>IF(入力シート!$X85,"A","")</f>
        <v/>
      </c>
      <c r="J43" s="117" t="str">
        <f>IF(入力シート!$Y85,"B","")</f>
        <v/>
      </c>
      <c r="K43" s="118" t="str">
        <f>IF(入力シート!$Z85,"A","")</f>
        <v/>
      </c>
      <c r="L43" s="119" t="str">
        <f>IF(入力シート!$AA85,"B","")</f>
        <v/>
      </c>
      <c r="M43" s="118">
        <f>入力シート!AC85</f>
        <v>0</v>
      </c>
      <c r="N43" s="118">
        <f>入力シート!AF85</f>
        <v>0</v>
      </c>
      <c r="O43" s="116" t="str">
        <f>IF(入力シート!$AH85,"A","")</f>
        <v/>
      </c>
      <c r="P43" s="117" t="str">
        <f>IF(入力シート!$AI85,"B","")</f>
        <v/>
      </c>
      <c r="Q43" s="118" t="str">
        <f>IF(入力シート!$AJ85,"A","")</f>
        <v/>
      </c>
      <c r="R43" s="117" t="str">
        <f>IF(入力シート!$AK85,"B","")</f>
        <v/>
      </c>
      <c r="S43" s="116" t="str">
        <f>IF(入力シート!$AL85,"A","")</f>
        <v/>
      </c>
      <c r="T43" s="119" t="str">
        <f>IF(入力シート!$AM85,"B","")</f>
        <v/>
      </c>
      <c r="U43" s="120">
        <f>入力シート!AN85</f>
        <v>0</v>
      </c>
    </row>
    <row r="44" spans="1:21" ht="15.65" customHeight="1">
      <c r="A44" s="215">
        <f>入力シート!K86</f>
        <v>0</v>
      </c>
      <c r="B44" s="121">
        <f>入力シート!L86</f>
        <v>0</v>
      </c>
      <c r="C44" s="121">
        <f>入力シート!M86</f>
        <v>0</v>
      </c>
      <c r="D44" s="308">
        <f>入力シート!N86</f>
        <v>0</v>
      </c>
      <c r="E44" s="121">
        <f>入力シート!O86</f>
        <v>0</v>
      </c>
      <c r="F44" s="303">
        <f>入力シート!P86</f>
        <v>0</v>
      </c>
      <c r="G44" s="122">
        <f>入力シート!R86</f>
        <v>0</v>
      </c>
      <c r="H44" s="123">
        <f>入力シート!U86</f>
        <v>0</v>
      </c>
      <c r="I44" s="124" t="str">
        <f>IF(入力シート!$X86,"A","")</f>
        <v/>
      </c>
      <c r="J44" s="123" t="str">
        <f>IF(入力シート!$Y86,"B","")</f>
        <v/>
      </c>
      <c r="K44" s="124" t="str">
        <f>IF(入力シート!$Z86,"A","")</f>
        <v/>
      </c>
      <c r="L44" s="125" t="str">
        <f>IF(入力シート!$AA86,"B","")</f>
        <v/>
      </c>
      <c r="M44" s="124">
        <f>入力シート!AC86</f>
        <v>0</v>
      </c>
      <c r="N44" s="124">
        <f>入力シート!AF86</f>
        <v>0</v>
      </c>
      <c r="O44" s="122" t="str">
        <f>IF(入力シート!$AH86,"A","")</f>
        <v/>
      </c>
      <c r="P44" s="123" t="str">
        <f>IF(入力シート!$AI86,"B","")</f>
        <v/>
      </c>
      <c r="Q44" s="124" t="str">
        <f>IF(入力シート!$AJ86,"A","")</f>
        <v/>
      </c>
      <c r="R44" s="123" t="str">
        <f>IF(入力シート!$AK86,"B","")</f>
        <v/>
      </c>
      <c r="S44" s="122" t="str">
        <f>IF(入力シート!$AL86,"A","")</f>
        <v/>
      </c>
      <c r="T44" s="125" t="str">
        <f>IF(入力シート!$AM86,"B","")</f>
        <v/>
      </c>
      <c r="U44" s="126">
        <f>入力シート!AN86</f>
        <v>0</v>
      </c>
    </row>
    <row r="45" spans="1:21" ht="15.65" customHeight="1">
      <c r="A45" s="213">
        <f>入力シート!K87</f>
        <v>0</v>
      </c>
      <c r="B45" s="109">
        <f>入力シート!L87</f>
        <v>0</v>
      </c>
      <c r="C45" s="109">
        <f>入力シート!M87</f>
        <v>0</v>
      </c>
      <c r="D45" s="306">
        <f>入力シート!N87</f>
        <v>0</v>
      </c>
      <c r="E45" s="109">
        <f>入力シート!O87</f>
        <v>0</v>
      </c>
      <c r="F45" s="301">
        <f>入力シート!P87</f>
        <v>0</v>
      </c>
      <c r="G45" s="110">
        <f>入力シート!R87</f>
        <v>0</v>
      </c>
      <c r="H45" s="111">
        <f>入力シート!U87</f>
        <v>0</v>
      </c>
      <c r="I45" s="112" t="str">
        <f>IF(入力シート!$X87,"A","")</f>
        <v/>
      </c>
      <c r="J45" s="111" t="str">
        <f>IF(入力シート!$Y87,"B","")</f>
        <v/>
      </c>
      <c r="K45" s="112" t="str">
        <f>IF(入力シート!$Z87,"A","")</f>
        <v/>
      </c>
      <c r="L45" s="113" t="str">
        <f>IF(入力シート!$AA87,"B","")</f>
        <v/>
      </c>
      <c r="M45" s="112">
        <f>入力シート!AC87</f>
        <v>0</v>
      </c>
      <c r="N45" s="112">
        <f>入力シート!AF87</f>
        <v>0</v>
      </c>
      <c r="O45" s="110" t="str">
        <f>IF(入力シート!$AH87,"A","")</f>
        <v/>
      </c>
      <c r="P45" s="111" t="str">
        <f>IF(入力シート!$AI87,"B","")</f>
        <v/>
      </c>
      <c r="Q45" s="112" t="str">
        <f>IF(入力シート!$AJ87,"A","")</f>
        <v/>
      </c>
      <c r="R45" s="111" t="str">
        <f>IF(入力シート!$AK87,"B","")</f>
        <v/>
      </c>
      <c r="S45" s="110" t="str">
        <f>IF(入力シート!$AL87,"A","")</f>
        <v/>
      </c>
      <c r="T45" s="113" t="str">
        <f>IF(入力シート!$AM87,"B","")</f>
        <v/>
      </c>
      <c r="U45" s="114">
        <f>入力シート!AN87</f>
        <v>0</v>
      </c>
    </row>
    <row r="46" spans="1:21" ht="15.65" customHeight="1">
      <c r="A46" s="214">
        <f>入力シート!K88</f>
        <v>0</v>
      </c>
      <c r="B46" s="115">
        <f>入力シート!L88</f>
        <v>0</v>
      </c>
      <c r="C46" s="115">
        <f>入力シート!M88</f>
        <v>0</v>
      </c>
      <c r="D46" s="307">
        <f>入力シート!N88</f>
        <v>0</v>
      </c>
      <c r="E46" s="115">
        <f>入力シート!O88</f>
        <v>0</v>
      </c>
      <c r="F46" s="302">
        <f>入力シート!P88</f>
        <v>0</v>
      </c>
      <c r="G46" s="116">
        <f>入力シート!R88</f>
        <v>0</v>
      </c>
      <c r="H46" s="117">
        <f>入力シート!U88</f>
        <v>0</v>
      </c>
      <c r="I46" s="118" t="str">
        <f>IF(入力シート!$X88,"A","")</f>
        <v/>
      </c>
      <c r="J46" s="117" t="str">
        <f>IF(入力シート!$Y88,"B","")</f>
        <v/>
      </c>
      <c r="K46" s="118" t="str">
        <f>IF(入力シート!$Z88,"A","")</f>
        <v/>
      </c>
      <c r="L46" s="119" t="str">
        <f>IF(入力シート!$AA88,"B","")</f>
        <v/>
      </c>
      <c r="M46" s="118">
        <f>入力シート!AC88</f>
        <v>0</v>
      </c>
      <c r="N46" s="118">
        <f>入力シート!AF88</f>
        <v>0</v>
      </c>
      <c r="O46" s="116" t="str">
        <f>IF(入力シート!$AH88,"A","")</f>
        <v/>
      </c>
      <c r="P46" s="117" t="str">
        <f>IF(入力シート!$AI88,"B","")</f>
        <v/>
      </c>
      <c r="Q46" s="118" t="str">
        <f>IF(入力シート!$AJ88,"A","")</f>
        <v/>
      </c>
      <c r="R46" s="117" t="str">
        <f>IF(入力シート!$AK88,"B","")</f>
        <v/>
      </c>
      <c r="S46" s="116" t="str">
        <f>IF(入力シート!$AL88,"A","")</f>
        <v/>
      </c>
      <c r="T46" s="119" t="str">
        <f>IF(入力シート!$AM88,"B","")</f>
        <v/>
      </c>
      <c r="U46" s="120">
        <f>入力シート!AN88</f>
        <v>0</v>
      </c>
    </row>
    <row r="47" spans="1:21" ht="15.65" customHeight="1">
      <c r="A47" s="214">
        <f>入力シート!K89</f>
        <v>0</v>
      </c>
      <c r="B47" s="115">
        <f>入力シート!L89</f>
        <v>0</v>
      </c>
      <c r="C47" s="115">
        <f>入力シート!M89</f>
        <v>0</v>
      </c>
      <c r="D47" s="307">
        <f>入力シート!N89</f>
        <v>0</v>
      </c>
      <c r="E47" s="115">
        <f>入力シート!O89</f>
        <v>0</v>
      </c>
      <c r="F47" s="302">
        <f>入力シート!P89</f>
        <v>0</v>
      </c>
      <c r="G47" s="116">
        <f>入力シート!R89</f>
        <v>0</v>
      </c>
      <c r="H47" s="117">
        <f>入力シート!U89</f>
        <v>0</v>
      </c>
      <c r="I47" s="118" t="str">
        <f>IF(入力シート!$X89,"A","")</f>
        <v/>
      </c>
      <c r="J47" s="117" t="str">
        <f>IF(入力シート!$Y89,"B","")</f>
        <v/>
      </c>
      <c r="K47" s="118" t="str">
        <f>IF(入力シート!$Z89,"A","")</f>
        <v/>
      </c>
      <c r="L47" s="119" t="str">
        <f>IF(入力シート!$AA89,"B","")</f>
        <v/>
      </c>
      <c r="M47" s="118">
        <f>入力シート!AC89</f>
        <v>0</v>
      </c>
      <c r="N47" s="118">
        <f>入力シート!AF89</f>
        <v>0</v>
      </c>
      <c r="O47" s="116" t="str">
        <f>IF(入力シート!$AH89,"A","")</f>
        <v/>
      </c>
      <c r="P47" s="117" t="str">
        <f>IF(入力シート!$AI89,"B","")</f>
        <v/>
      </c>
      <c r="Q47" s="118" t="str">
        <f>IF(入力シート!$AJ89,"A","")</f>
        <v/>
      </c>
      <c r="R47" s="117" t="str">
        <f>IF(入力シート!$AK89,"B","")</f>
        <v/>
      </c>
      <c r="S47" s="116" t="str">
        <f>IF(入力シート!$AL89,"A","")</f>
        <v/>
      </c>
      <c r="T47" s="119" t="str">
        <f>IF(入力シート!$AM89,"B","")</f>
        <v/>
      </c>
      <c r="U47" s="120">
        <f>入力シート!AN89</f>
        <v>0</v>
      </c>
    </row>
    <row r="48" spans="1:21" ht="15.65" customHeight="1">
      <c r="A48" s="214">
        <f>入力シート!K90</f>
        <v>0</v>
      </c>
      <c r="B48" s="115">
        <f>入力シート!L90</f>
        <v>0</v>
      </c>
      <c r="C48" s="115">
        <f>入力シート!M90</f>
        <v>0</v>
      </c>
      <c r="D48" s="307">
        <f>入力シート!N90</f>
        <v>0</v>
      </c>
      <c r="E48" s="115">
        <f>入力シート!O90</f>
        <v>0</v>
      </c>
      <c r="F48" s="302">
        <f>入力シート!P90</f>
        <v>0</v>
      </c>
      <c r="G48" s="116">
        <f>入力シート!R90</f>
        <v>0</v>
      </c>
      <c r="H48" s="117">
        <f>入力シート!U90</f>
        <v>0</v>
      </c>
      <c r="I48" s="118" t="str">
        <f>IF(入力シート!$X90,"A","")</f>
        <v/>
      </c>
      <c r="J48" s="117" t="str">
        <f>IF(入力シート!$Y90,"B","")</f>
        <v/>
      </c>
      <c r="K48" s="118" t="str">
        <f>IF(入力シート!$Z90,"A","")</f>
        <v/>
      </c>
      <c r="L48" s="119" t="str">
        <f>IF(入力シート!$AA90,"B","")</f>
        <v/>
      </c>
      <c r="M48" s="118">
        <f>入力シート!AC90</f>
        <v>0</v>
      </c>
      <c r="N48" s="118">
        <f>入力シート!AF90</f>
        <v>0</v>
      </c>
      <c r="O48" s="116" t="str">
        <f>IF(入力シート!$AH90,"A","")</f>
        <v/>
      </c>
      <c r="P48" s="117" t="str">
        <f>IF(入力シート!$AI90,"B","")</f>
        <v/>
      </c>
      <c r="Q48" s="118" t="str">
        <f>IF(入力シート!$AJ90,"A","")</f>
        <v/>
      </c>
      <c r="R48" s="117" t="str">
        <f>IF(入力シート!$AK90,"B","")</f>
        <v/>
      </c>
      <c r="S48" s="116" t="str">
        <f>IF(入力シート!$AL90,"A","")</f>
        <v/>
      </c>
      <c r="T48" s="119" t="str">
        <f>IF(入力シート!$AM90,"B","")</f>
        <v/>
      </c>
      <c r="U48" s="120">
        <f>入力シート!AN90</f>
        <v>0</v>
      </c>
    </row>
    <row r="49" spans="1:22" ht="15.65" customHeight="1" thickBot="1">
      <c r="A49" s="217">
        <f>入力シート!K91</f>
        <v>0</v>
      </c>
      <c r="B49" s="127">
        <f>入力シート!L91</f>
        <v>0</v>
      </c>
      <c r="C49" s="127">
        <f>入力シート!M91</f>
        <v>0</v>
      </c>
      <c r="D49" s="310">
        <f>入力シート!N91</f>
        <v>0</v>
      </c>
      <c r="E49" s="127">
        <f>入力シート!O91</f>
        <v>0</v>
      </c>
      <c r="F49" s="305">
        <f>入力シート!P91</f>
        <v>0</v>
      </c>
      <c r="G49" s="128">
        <f>入力シート!R91</f>
        <v>0</v>
      </c>
      <c r="H49" s="129">
        <f>入力シート!U91</f>
        <v>0</v>
      </c>
      <c r="I49" s="130" t="str">
        <f>IF(入力シート!$X91,"A","")</f>
        <v/>
      </c>
      <c r="J49" s="129" t="str">
        <f>IF(入力シート!$Y91,"B","")</f>
        <v/>
      </c>
      <c r="K49" s="130" t="str">
        <f>IF(入力シート!$Z91,"A","")</f>
        <v/>
      </c>
      <c r="L49" s="131" t="str">
        <f>IF(入力シート!$AA91,"B","")</f>
        <v/>
      </c>
      <c r="M49" s="130">
        <f>入力シート!AC91</f>
        <v>0</v>
      </c>
      <c r="N49" s="130">
        <f>入力シート!AF91</f>
        <v>0</v>
      </c>
      <c r="O49" s="128" t="str">
        <f>IF(入力シート!$AH91,"A","")</f>
        <v/>
      </c>
      <c r="P49" s="129" t="str">
        <f>IF(入力シート!$AI91,"B","")</f>
        <v/>
      </c>
      <c r="Q49" s="130" t="str">
        <f>IF(入力シート!$AJ91,"A","")</f>
        <v/>
      </c>
      <c r="R49" s="129" t="str">
        <f>IF(入力シート!$AK91,"B","")</f>
        <v/>
      </c>
      <c r="S49" s="128" t="str">
        <f>IF(入力シート!$AL91,"A","")</f>
        <v/>
      </c>
      <c r="T49" s="131" t="str">
        <f>IF(入力シート!$AM91,"B","")</f>
        <v/>
      </c>
      <c r="U49" s="132">
        <f>入力シート!AN91</f>
        <v>0</v>
      </c>
    </row>
    <row r="50" spans="1:22" ht="7.5" customHeight="1" thickBot="1"/>
    <row r="51" spans="1:22" ht="15" customHeight="1">
      <c r="A51" s="507"/>
      <c r="B51" s="508"/>
      <c r="C51" s="108" t="s">
        <v>39</v>
      </c>
      <c r="D51" s="108" t="s">
        <v>44</v>
      </c>
      <c r="E51" s="509" t="s">
        <v>120</v>
      </c>
      <c r="F51" s="510"/>
      <c r="G51" s="511" t="s">
        <v>49</v>
      </c>
      <c r="H51" s="512"/>
      <c r="M51" s="102"/>
      <c r="N51" s="102"/>
      <c r="P51" s="102"/>
      <c r="Q51" s="102"/>
      <c r="R51" s="24"/>
      <c r="S51" s="24"/>
      <c r="T51" s="24"/>
      <c r="U51" s="24"/>
    </row>
    <row r="52" spans="1:22" ht="15" customHeight="1">
      <c r="A52" s="513" t="s">
        <v>43</v>
      </c>
      <c r="B52" s="514"/>
      <c r="C52" s="134">
        <f>入力シート!AF3</f>
        <v>0</v>
      </c>
      <c r="D52" s="134">
        <f>入力シート!AF4</f>
        <v>0</v>
      </c>
      <c r="E52" s="515">
        <f>入力シート!AF6</f>
        <v>0</v>
      </c>
      <c r="F52" s="516"/>
      <c r="G52" s="517" t="str">
        <f>入力シート!AF8</f>
        <v/>
      </c>
      <c r="H52" s="518"/>
      <c r="M52" s="103"/>
      <c r="N52" s="103"/>
      <c r="P52" s="103"/>
      <c r="Q52" s="103"/>
      <c r="R52" s="311"/>
      <c r="S52" s="311"/>
      <c r="T52" s="311"/>
      <c r="U52" s="311"/>
    </row>
    <row r="53" spans="1:22" ht="15" customHeight="1">
      <c r="A53" s="513" t="s">
        <v>50</v>
      </c>
      <c r="B53" s="514"/>
      <c r="C53" s="134">
        <f>入力シート!AG3</f>
        <v>0</v>
      </c>
      <c r="D53" s="134">
        <f>入力シート!AG4</f>
        <v>0</v>
      </c>
      <c r="E53" s="515">
        <f>入力シート!AG6</f>
        <v>0</v>
      </c>
      <c r="F53" s="516"/>
      <c r="G53" s="517" t="str">
        <f>入力シート!AG8</f>
        <v/>
      </c>
      <c r="H53" s="518"/>
      <c r="M53" s="103"/>
      <c r="N53" s="103"/>
      <c r="P53" s="103"/>
      <c r="Q53" s="103"/>
      <c r="R53" s="311"/>
      <c r="S53" s="311"/>
      <c r="T53" s="311"/>
      <c r="U53" s="311"/>
    </row>
    <row r="54" spans="1:22" ht="15" customHeight="1" thickBot="1">
      <c r="A54" s="537" t="s">
        <v>99</v>
      </c>
      <c r="B54" s="538"/>
      <c r="C54" s="136"/>
      <c r="D54" s="136"/>
      <c r="E54" s="539">
        <f>入力シート!AH6</f>
        <v>0</v>
      </c>
      <c r="F54" s="540"/>
      <c r="G54" s="541" t="str">
        <f>入力シート!AH7</f>
        <v/>
      </c>
      <c r="H54" s="542"/>
      <c r="M54" s="103"/>
      <c r="N54" s="103"/>
      <c r="P54" s="103"/>
      <c r="Q54" s="103"/>
      <c r="R54" s="311"/>
      <c r="S54" s="311"/>
      <c r="T54" s="311"/>
      <c r="U54" s="311"/>
    </row>
    <row r="55" spans="1:22" ht="15" customHeight="1" thickTop="1" thickBot="1">
      <c r="A55" s="519" t="s">
        <v>121</v>
      </c>
      <c r="B55" s="520"/>
      <c r="C55" s="135">
        <f>SUM(C52:C53)</f>
        <v>0</v>
      </c>
      <c r="D55" s="135">
        <f>SUM(D52:D53)</f>
        <v>0</v>
      </c>
      <c r="E55" s="521">
        <f>SUM(E52:F54)</f>
        <v>0</v>
      </c>
      <c r="F55" s="522"/>
      <c r="G55" s="523" t="str">
        <f>入力シート!AJ8</f>
        <v/>
      </c>
      <c r="H55" s="524"/>
      <c r="M55" s="103"/>
      <c r="N55" s="103"/>
      <c r="P55" s="103"/>
      <c r="Q55" s="103"/>
    </row>
    <row r="57" spans="1:22">
      <c r="A57" s="102"/>
      <c r="B57" s="102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02"/>
      <c r="P57" s="145"/>
      <c r="Q57" s="145"/>
      <c r="R57" s="102"/>
      <c r="S57" s="102"/>
      <c r="T57" s="102"/>
      <c r="U57" s="145"/>
      <c r="V57" s="145"/>
    </row>
    <row r="58" spans="1:22">
      <c r="A58" s="102"/>
      <c r="B58" s="102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02"/>
      <c r="P58" s="145"/>
      <c r="Q58" s="145"/>
      <c r="R58" s="102"/>
      <c r="S58" s="102"/>
      <c r="T58" s="102"/>
      <c r="U58" s="145"/>
      <c r="V58" s="145"/>
    </row>
    <row r="59" spans="1:22">
      <c r="A59" s="102"/>
      <c r="B59" s="102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02"/>
      <c r="P59" s="145"/>
      <c r="Q59" s="145"/>
      <c r="R59" s="102"/>
      <c r="S59" s="102"/>
      <c r="T59" s="102"/>
      <c r="U59" s="145"/>
      <c r="V59" s="145"/>
    </row>
    <row r="60" spans="1:22">
      <c r="A60" s="102"/>
      <c r="B60" s="102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02"/>
      <c r="P60" s="145"/>
      <c r="Q60" s="145"/>
      <c r="R60" s="102"/>
      <c r="S60" s="102"/>
      <c r="T60" s="102"/>
      <c r="U60" s="145"/>
      <c r="V60" s="145"/>
    </row>
    <row r="61" spans="1:22">
      <c r="A61" s="102"/>
      <c r="B61" s="102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02"/>
      <c r="P61" s="145"/>
      <c r="Q61" s="145"/>
      <c r="R61" s="102"/>
      <c r="S61" s="102"/>
      <c r="T61" s="102"/>
      <c r="U61" s="145"/>
      <c r="V61" s="145"/>
    </row>
    <row r="62" spans="1:22">
      <c r="A62" s="102"/>
      <c r="B62" s="102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02"/>
      <c r="P62" s="145"/>
      <c r="Q62" s="145"/>
      <c r="R62" s="102"/>
      <c r="S62" s="102"/>
      <c r="T62" s="102"/>
      <c r="U62" s="145"/>
      <c r="V62" s="145"/>
    </row>
    <row r="63" spans="1:22">
      <c r="A63" s="102"/>
      <c r="B63" s="102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02"/>
      <c r="P63" s="145"/>
      <c r="Q63" s="145"/>
      <c r="R63" s="102"/>
      <c r="S63" s="102"/>
      <c r="T63" s="102"/>
      <c r="U63" s="145"/>
      <c r="V63" s="145"/>
    </row>
    <row r="64" spans="1:22">
      <c r="A64" s="102"/>
      <c r="B64" s="102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02"/>
      <c r="P64" s="145"/>
      <c r="Q64" s="145"/>
      <c r="R64" s="102"/>
      <c r="S64" s="102"/>
      <c r="T64" s="102"/>
      <c r="U64" s="145"/>
      <c r="V64" s="145"/>
    </row>
    <row r="65" spans="1:22">
      <c r="A65" s="102"/>
      <c r="B65" s="102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02"/>
      <c r="P65" s="145"/>
      <c r="Q65" s="145"/>
      <c r="R65" s="102"/>
      <c r="S65" s="102"/>
      <c r="T65" s="102"/>
      <c r="U65" s="145"/>
      <c r="V65" s="145"/>
    </row>
    <row r="66" spans="1:22">
      <c r="A66" s="102"/>
      <c r="B66" s="102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02"/>
      <c r="P66" s="145"/>
      <c r="Q66" s="145"/>
      <c r="R66" s="102"/>
      <c r="S66" s="102"/>
      <c r="T66" s="102"/>
      <c r="U66" s="145"/>
      <c r="V66" s="145"/>
    </row>
    <row r="67" spans="1:22">
      <c r="A67" s="102"/>
      <c r="B67" s="102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02"/>
      <c r="P67" s="145"/>
      <c r="Q67" s="145"/>
      <c r="R67" s="102"/>
      <c r="S67" s="102"/>
      <c r="T67" s="102"/>
      <c r="U67" s="145"/>
      <c r="V67" s="145"/>
    </row>
    <row r="68" spans="1:22">
      <c r="A68" s="102"/>
      <c r="B68" s="102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02"/>
      <c r="P68" s="145"/>
      <c r="Q68" s="145"/>
      <c r="R68" s="102"/>
      <c r="S68" s="102"/>
      <c r="T68" s="102"/>
      <c r="U68" s="145"/>
      <c r="V68" s="145"/>
    </row>
    <row r="69" spans="1:22">
      <c r="A69" s="102"/>
      <c r="B69" s="102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02"/>
      <c r="P69" s="145"/>
      <c r="Q69" s="145"/>
      <c r="R69" s="102"/>
      <c r="S69" s="102"/>
      <c r="T69" s="102"/>
      <c r="U69" s="145"/>
      <c r="V69" s="145"/>
    </row>
    <row r="70" spans="1:22">
      <c r="A70" s="102"/>
      <c r="B70" s="102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02"/>
      <c r="P70" s="145"/>
      <c r="Q70" s="145"/>
      <c r="R70" s="102"/>
      <c r="S70" s="102"/>
      <c r="T70" s="102"/>
      <c r="U70" s="145"/>
      <c r="V70" s="145"/>
    </row>
    <row r="71" spans="1:22">
      <c r="A71" s="102"/>
      <c r="B71" s="102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02"/>
      <c r="P71" s="145"/>
      <c r="Q71" s="145"/>
      <c r="R71" s="102"/>
      <c r="S71" s="102"/>
      <c r="T71" s="102"/>
      <c r="U71" s="145"/>
      <c r="V71" s="145"/>
    </row>
    <row r="72" spans="1:22">
      <c r="A72" s="102"/>
      <c r="B72" s="102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02"/>
      <c r="P72" s="145"/>
      <c r="Q72" s="145"/>
      <c r="R72" s="102"/>
      <c r="S72" s="102"/>
      <c r="T72" s="102"/>
      <c r="U72" s="145"/>
      <c r="V72" s="145"/>
    </row>
    <row r="73" spans="1:22">
      <c r="A73" s="102"/>
      <c r="B73" s="102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02"/>
      <c r="P73" s="145"/>
      <c r="Q73" s="145"/>
      <c r="R73" s="102"/>
      <c r="S73" s="102"/>
      <c r="T73" s="102"/>
      <c r="U73" s="145"/>
      <c r="V73" s="145"/>
    </row>
    <row r="74" spans="1:22">
      <c r="A74" s="102"/>
      <c r="B74" s="102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02"/>
      <c r="P74" s="145"/>
      <c r="Q74" s="145"/>
      <c r="R74" s="102"/>
      <c r="S74" s="102"/>
      <c r="T74" s="102"/>
      <c r="U74" s="145"/>
      <c r="V74" s="145"/>
    </row>
    <row r="75" spans="1:22">
      <c r="A75" s="102"/>
      <c r="B75" s="102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02"/>
      <c r="P75" s="145"/>
      <c r="Q75" s="145"/>
      <c r="R75" s="102"/>
      <c r="S75" s="102"/>
      <c r="T75" s="102"/>
      <c r="U75" s="145"/>
      <c r="V75" s="145"/>
    </row>
    <row r="76" spans="1:22">
      <c r="A76" s="102"/>
      <c r="B76" s="102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02"/>
      <c r="P76" s="145"/>
      <c r="Q76" s="145"/>
      <c r="R76" s="102"/>
      <c r="S76" s="102"/>
      <c r="T76" s="102"/>
      <c r="U76" s="145"/>
      <c r="V76" s="145"/>
    </row>
    <row r="77" spans="1:22">
      <c r="A77" s="102"/>
      <c r="B77" s="102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02"/>
      <c r="P77" s="145"/>
      <c r="Q77" s="145"/>
      <c r="R77" s="102"/>
      <c r="S77" s="102"/>
      <c r="T77" s="102"/>
      <c r="U77" s="145"/>
      <c r="V77" s="145"/>
    </row>
    <row r="78" spans="1:22">
      <c r="A78" s="102"/>
      <c r="B78" s="102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02"/>
      <c r="P78" s="145"/>
      <c r="Q78" s="145"/>
      <c r="R78" s="102"/>
      <c r="S78" s="102"/>
      <c r="T78" s="102"/>
      <c r="U78" s="145"/>
      <c r="V78" s="145"/>
    </row>
  </sheetData>
  <sheetProtection sheet="1" objects="1" scenarios="1"/>
  <mergeCells count="43">
    <mergeCell ref="A4:B4"/>
    <mergeCell ref="C4:O4"/>
    <mergeCell ref="A1:H1"/>
    <mergeCell ref="T1:U1"/>
    <mergeCell ref="A2:B2"/>
    <mergeCell ref="A3:B3"/>
    <mergeCell ref="C3:O3"/>
    <mergeCell ref="F8:F9"/>
    <mergeCell ref="A5:B5"/>
    <mergeCell ref="C5:F5"/>
    <mergeCell ref="G5:H6"/>
    <mergeCell ref="I5:O6"/>
    <mergeCell ref="A6:B6"/>
    <mergeCell ref="C6:F6"/>
    <mergeCell ref="A8:A9"/>
    <mergeCell ref="B8:B9"/>
    <mergeCell ref="C8:C9"/>
    <mergeCell ref="D8:D9"/>
    <mergeCell ref="E8:E9"/>
    <mergeCell ref="G8:L8"/>
    <mergeCell ref="M8:R8"/>
    <mergeCell ref="S8:T8"/>
    <mergeCell ref="U8:U9"/>
    <mergeCell ref="I9:J9"/>
    <mergeCell ref="K9:L9"/>
    <mergeCell ref="O9:P9"/>
    <mergeCell ref="Q9:R9"/>
    <mergeCell ref="S9:T9"/>
    <mergeCell ref="A55:B55"/>
    <mergeCell ref="E55:F55"/>
    <mergeCell ref="G55:H55"/>
    <mergeCell ref="A51:B51"/>
    <mergeCell ref="E51:F51"/>
    <mergeCell ref="G51:H51"/>
    <mergeCell ref="A52:B52"/>
    <mergeCell ref="E52:F52"/>
    <mergeCell ref="G52:H52"/>
    <mergeCell ref="A53:B53"/>
    <mergeCell ref="E53:F53"/>
    <mergeCell ref="G53:H53"/>
    <mergeCell ref="A54:B54"/>
    <mergeCell ref="E54:F54"/>
    <mergeCell ref="G54:H54"/>
  </mergeCells>
  <phoneticPr fontId="2"/>
  <conditionalFormatting sqref="A1 L1 T1 A52:B53 B8:G8 M8 A5:C6 G5 I5:K5 A51:F51 A55:B55 A54 G51:H53 G55:H55 G54 R10:U54 R2:U7 A2:O4 A7:O7 A10:O50 M51:O55 B9:I9 K9 M9:O9 U8:U9 S8">
    <cfRule type="cellIs" dxfId="12" priority="9" operator="equal">
      <formula>0</formula>
    </cfRule>
  </conditionalFormatting>
  <conditionalFormatting sqref="R1:S1">
    <cfRule type="cellIs" dxfId="11" priority="8" operator="equal">
      <formula>0</formula>
    </cfRule>
  </conditionalFormatting>
  <conditionalFormatting sqref="C52:F52 C55:F55">
    <cfRule type="cellIs" dxfId="10" priority="7" operator="equal">
      <formula>0</formula>
    </cfRule>
  </conditionalFormatting>
  <conditionalFormatting sqref="C53:F53 C54:E54">
    <cfRule type="cellIs" dxfId="9" priority="6" operator="equal">
      <formula>0</formula>
    </cfRule>
  </conditionalFormatting>
  <conditionalFormatting sqref="I1 K1">
    <cfRule type="cellIs" dxfId="8" priority="5" operator="equal">
      <formula>0</formula>
    </cfRule>
  </conditionalFormatting>
  <conditionalFormatting sqref="P2:Q4 P7:Q7 P10:Q55 Q9">
    <cfRule type="cellIs" dxfId="7" priority="4" operator="equal">
      <formula>0</formula>
    </cfRule>
  </conditionalFormatting>
  <conditionalFormatting sqref="S9">
    <cfRule type="cellIs" dxfId="6" priority="3" operator="equal">
      <formula>0</formula>
    </cfRule>
  </conditionalFormatting>
  <conditionalFormatting sqref="J1">
    <cfRule type="cellIs" dxfId="5" priority="2" operator="equal">
      <formula>0</formula>
    </cfRule>
  </conditionalFormatting>
  <conditionalFormatting sqref="A8:A9">
    <cfRule type="cellIs" dxfId="4" priority="1" operator="equal">
      <formula>0</formula>
    </cfRule>
  </conditionalFormatting>
  <conditionalFormatting sqref="B10:U49">
    <cfRule type="expression" dxfId="3" priority="11">
      <formula>$A10="女"</formula>
    </cfRule>
  </conditionalFormatting>
  <conditionalFormatting sqref="A10:A49">
    <cfRule type="containsText" dxfId="2" priority="10" operator="containsText" text="女">
      <formula>NOT(ISERROR(SEARCH("女",A10)))</formula>
    </cfRule>
  </conditionalFormatting>
  <printOptions horizontalCentered="1" verticalCentered="1"/>
  <pageMargins left="0.39370078740157483" right="0" top="7.874015748031496E-2" bottom="7.874015748031496E-2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BL161"/>
  <sheetViews>
    <sheetView zoomScaleNormal="100" workbookViewId="0"/>
  </sheetViews>
  <sheetFormatPr defaultColWidth="9" defaultRowHeight="13"/>
  <cols>
    <col min="1" max="1" width="3.453125" style="137" bestFit="1" customWidth="1"/>
    <col min="2" max="2" width="3.453125" style="218" hidden="1" customWidth="1"/>
    <col min="3" max="3" width="9" style="218" hidden="1" customWidth="1"/>
    <col min="4" max="4" width="13.7265625" style="218" hidden="1" customWidth="1"/>
    <col min="5" max="5" width="12.453125" style="218" hidden="1" customWidth="1"/>
    <col min="6" max="6" width="5.26953125" style="218" hidden="1" customWidth="1"/>
    <col min="7" max="7" width="11.453125" style="218" hidden="1" customWidth="1"/>
    <col min="8" max="8" width="5.7265625" style="218" hidden="1" customWidth="1"/>
    <col min="9" max="9" width="9.7265625" style="218" hidden="1" customWidth="1"/>
    <col min="10" max="10" width="9.26953125" style="218" hidden="1" customWidth="1"/>
    <col min="11" max="11" width="5.7265625" style="218" hidden="1" customWidth="1"/>
    <col min="12" max="12" width="9.7265625" style="218" hidden="1" customWidth="1"/>
    <col min="13" max="13" width="9.26953125" style="218" hidden="1" customWidth="1"/>
    <col min="14" max="14" width="3.08984375" style="7" hidden="1" customWidth="1"/>
    <col min="15" max="15" width="8.7265625" style="7" hidden="1" customWidth="1"/>
    <col min="16" max="16" width="3" style="7" hidden="1" customWidth="1"/>
    <col min="17" max="17" width="6.26953125" style="7" hidden="1" customWidth="1"/>
    <col min="18" max="19" width="9" style="7" hidden="1" customWidth="1"/>
    <col min="20" max="20" width="5.26953125" style="7" hidden="1" customWidth="1"/>
    <col min="21" max="21" width="8.08984375" style="7" hidden="1" customWidth="1"/>
    <col min="22" max="22" width="9.26953125" style="7" hidden="1" customWidth="1"/>
    <col min="23" max="23" width="2.6328125" style="7" hidden="1" customWidth="1"/>
    <col min="24" max="24" width="8.7265625" style="7" hidden="1" customWidth="1"/>
    <col min="25" max="25" width="3" style="7" hidden="1" customWidth="1"/>
    <col min="26" max="26" width="6.26953125" style="7" hidden="1" customWidth="1"/>
    <col min="27" max="28" width="9" style="7" hidden="1" customWidth="1"/>
    <col min="29" max="29" width="5.26953125" style="7" hidden="1" customWidth="1"/>
    <col min="30" max="30" width="8.08984375" style="7" hidden="1" customWidth="1"/>
    <col min="31" max="31" width="9.26953125" style="7" hidden="1" customWidth="1"/>
    <col min="32" max="32" width="2.6328125" style="7" hidden="1" customWidth="1"/>
    <col min="33" max="33" width="8.7265625" style="7" hidden="1" customWidth="1"/>
    <col min="34" max="34" width="3" style="7" hidden="1" customWidth="1"/>
    <col min="35" max="35" width="6.26953125" style="7" hidden="1" customWidth="1"/>
    <col min="36" max="37" width="9" style="7" hidden="1" customWidth="1"/>
    <col min="38" max="38" width="5.26953125" style="7" hidden="1" customWidth="1"/>
    <col min="39" max="39" width="8.08984375" style="7" hidden="1" customWidth="1"/>
    <col min="40" max="40" width="9.26953125" style="7" hidden="1" customWidth="1"/>
    <col min="41" max="41" width="2.6328125" style="7" hidden="1" customWidth="1"/>
    <col min="42" max="42" width="8.7265625" style="7" hidden="1" customWidth="1"/>
    <col min="43" max="43" width="3" style="7" hidden="1" customWidth="1"/>
    <col min="44" max="44" width="6.26953125" style="7" hidden="1" customWidth="1"/>
    <col min="45" max="46" width="9" style="7" hidden="1" customWidth="1"/>
    <col min="47" max="47" width="5.26953125" style="7" hidden="1" customWidth="1"/>
    <col min="48" max="48" width="8.08984375" style="7" hidden="1" customWidth="1"/>
    <col min="49" max="49" width="9.26953125" style="7" hidden="1" customWidth="1"/>
    <col min="50" max="50" width="2.6328125" style="7" hidden="1" customWidth="1"/>
    <col min="51" max="51" width="8.7265625" style="7" hidden="1" customWidth="1"/>
    <col min="52" max="53" width="3" style="7" hidden="1" customWidth="1"/>
    <col min="54" max="54" width="6.26953125" style="7" hidden="1" customWidth="1"/>
    <col min="55" max="56" width="9" style="7" hidden="1" customWidth="1"/>
    <col min="57" max="57" width="5.26953125" style="7" hidden="1" customWidth="1"/>
    <col min="58" max="58" width="8.08984375" style="7" hidden="1" customWidth="1"/>
    <col min="59" max="59" width="9.26953125" style="7" hidden="1" customWidth="1"/>
    <col min="60" max="60" width="2.7265625" style="7" hidden="1" customWidth="1"/>
    <col min="61" max="62" width="9" style="7" hidden="1" customWidth="1"/>
    <col min="63" max="16384" width="9" style="7"/>
  </cols>
  <sheetData>
    <row r="1" spans="1:64" ht="13.5" thickBot="1">
      <c r="A1" s="316"/>
      <c r="B1" s="235"/>
      <c r="C1" s="235" t="s">
        <v>29</v>
      </c>
      <c r="D1" s="235" t="s">
        <v>0</v>
      </c>
      <c r="E1" s="235" t="s">
        <v>61</v>
      </c>
      <c r="F1" s="235" t="s">
        <v>45</v>
      </c>
      <c r="G1" s="235" t="s">
        <v>55</v>
      </c>
      <c r="H1" s="312" t="s">
        <v>56</v>
      </c>
      <c r="I1" s="312" t="s">
        <v>3</v>
      </c>
      <c r="J1" s="313" t="s">
        <v>4</v>
      </c>
      <c r="K1" s="314" t="s">
        <v>56</v>
      </c>
      <c r="L1" s="314" t="s">
        <v>3</v>
      </c>
      <c r="M1" s="315" t="s">
        <v>4</v>
      </c>
      <c r="O1" s="234" t="s">
        <v>144</v>
      </c>
      <c r="P1" s="235"/>
      <c r="Q1" s="235" t="s">
        <v>29</v>
      </c>
      <c r="R1" s="235" t="s">
        <v>0</v>
      </c>
      <c r="S1" s="235" t="s">
        <v>60</v>
      </c>
      <c r="T1" s="235" t="s">
        <v>59</v>
      </c>
      <c r="U1" s="235" t="s">
        <v>55</v>
      </c>
      <c r="V1" s="236" t="s">
        <v>4</v>
      </c>
      <c r="X1" s="234" t="s">
        <v>138</v>
      </c>
      <c r="Y1" s="235"/>
      <c r="Z1" s="235" t="s">
        <v>29</v>
      </c>
      <c r="AA1" s="235" t="s">
        <v>0</v>
      </c>
      <c r="AB1" s="235" t="s">
        <v>60</v>
      </c>
      <c r="AC1" s="235" t="s">
        <v>45</v>
      </c>
      <c r="AD1" s="235" t="s">
        <v>55</v>
      </c>
      <c r="AE1" s="236" t="s">
        <v>4</v>
      </c>
      <c r="AG1" s="234" t="s">
        <v>139</v>
      </c>
      <c r="AH1" s="235"/>
      <c r="AI1" s="235" t="s">
        <v>29</v>
      </c>
      <c r="AJ1" s="235" t="s">
        <v>0</v>
      </c>
      <c r="AK1" s="235" t="s">
        <v>60</v>
      </c>
      <c r="AL1" s="235" t="s">
        <v>45</v>
      </c>
      <c r="AM1" s="235" t="s">
        <v>55</v>
      </c>
      <c r="AN1" s="236" t="s">
        <v>4</v>
      </c>
      <c r="AP1" s="234" t="s">
        <v>139</v>
      </c>
      <c r="AQ1" s="235"/>
      <c r="AR1" s="235" t="s">
        <v>29</v>
      </c>
      <c r="AS1" s="235" t="s">
        <v>0</v>
      </c>
      <c r="AT1" s="235" t="s">
        <v>60</v>
      </c>
      <c r="AU1" s="235" t="s">
        <v>45</v>
      </c>
      <c r="AV1" s="235" t="s">
        <v>55</v>
      </c>
      <c r="AW1" s="236" t="s">
        <v>4</v>
      </c>
      <c r="AX1" s="8"/>
      <c r="AY1" s="234" t="s">
        <v>130</v>
      </c>
      <c r="AZ1" s="235"/>
      <c r="BA1" s="235"/>
      <c r="BB1" s="235" t="s">
        <v>29</v>
      </c>
      <c r="BC1" s="235" t="s">
        <v>0</v>
      </c>
      <c r="BD1" s="235" t="s">
        <v>60</v>
      </c>
      <c r="BE1" s="235" t="s">
        <v>45</v>
      </c>
      <c r="BF1" s="235" t="s">
        <v>55</v>
      </c>
      <c r="BG1" s="236" t="s">
        <v>4</v>
      </c>
      <c r="BH1" s="1"/>
      <c r="BI1" s="4"/>
      <c r="BL1" s="4" t="s">
        <v>92</v>
      </c>
    </row>
    <row r="2" spans="1:64">
      <c r="A2" s="231">
        <v>1</v>
      </c>
      <c r="B2" s="232" t="str">
        <f>(入力シート!K12)&amp;""</f>
        <v/>
      </c>
      <c r="C2" s="232" t="str">
        <f>(入力シート!L12)&amp;""</f>
        <v/>
      </c>
      <c r="D2" s="232" t="str">
        <f>(入力シート!M12)&amp;""</f>
        <v/>
      </c>
      <c r="E2" s="232" t="str">
        <f>(入力シート!N12)&amp;""</f>
        <v/>
      </c>
      <c r="F2" s="232" t="str">
        <f>(入力シート!O12)&amp;""</f>
        <v/>
      </c>
      <c r="G2" s="232" t="str">
        <f>(入力シート!$V$4)&amp;""</f>
        <v/>
      </c>
      <c r="H2" s="232" t="str">
        <f>(入力シート!Q12)&amp;""</f>
        <v/>
      </c>
      <c r="I2" s="232" t="str">
        <f>(入力シート!R12)&amp;""</f>
        <v/>
      </c>
      <c r="J2" s="233" t="str">
        <f>(入力シート!S12)&amp;""</f>
        <v/>
      </c>
      <c r="K2" s="232" t="str">
        <f>(入力シート!AB12)&amp;""</f>
        <v/>
      </c>
      <c r="L2" s="232" t="str">
        <f>(入力シート!AC12)&amp;""</f>
        <v/>
      </c>
      <c r="M2" s="233" t="str">
        <f>(入力シート!AD12)&amp;""</f>
        <v/>
      </c>
      <c r="O2" s="320" t="s">
        <v>62</v>
      </c>
      <c r="P2" s="248" t="s">
        <v>57</v>
      </c>
      <c r="Q2" s="248" t="str">
        <f>(入力シート!AS12)&amp;""</f>
        <v/>
      </c>
      <c r="R2" s="248" t="str">
        <f>(入力シート!AT12)&amp;""</f>
        <v/>
      </c>
      <c r="S2" s="248" t="str">
        <f>(入力シート!AU12)&amp;""</f>
        <v/>
      </c>
      <c r="T2" s="248" t="str">
        <f>(入力シート!AV12)&amp;""</f>
        <v/>
      </c>
      <c r="U2" s="248" t="str">
        <f>(入力シート!$V$4)&amp;""</f>
        <v/>
      </c>
      <c r="V2" s="249" t="str">
        <f>(入力シート!AW12)&amp;""</f>
        <v/>
      </c>
      <c r="X2" s="317" t="s">
        <v>63</v>
      </c>
      <c r="Y2" s="248" t="s">
        <v>57</v>
      </c>
      <c r="Z2" s="248" t="str">
        <f>(入力シート!AS24)&amp;""</f>
        <v/>
      </c>
      <c r="AA2" s="248" t="str">
        <f>(入力シート!AT24)&amp;""</f>
        <v/>
      </c>
      <c r="AB2" s="248" t="str">
        <f>(入力シート!AU24)&amp;""</f>
        <v/>
      </c>
      <c r="AC2" s="248" t="str">
        <f>(入力シート!AV24)&amp;""</f>
        <v/>
      </c>
      <c r="AD2" s="248" t="str">
        <f>(入力シート!$V$4)&amp;""</f>
        <v/>
      </c>
      <c r="AE2" s="249" t="str">
        <f>(入力シート!AW24)&amp;""</f>
        <v/>
      </c>
      <c r="AG2" s="320" t="s">
        <v>62</v>
      </c>
      <c r="AH2" s="253" t="s">
        <v>57</v>
      </c>
      <c r="AI2" s="253" t="str">
        <f>(入力シート!AS38)&amp;""</f>
        <v/>
      </c>
      <c r="AJ2" s="253" t="str">
        <f>(入力シート!AT38)&amp;""</f>
        <v/>
      </c>
      <c r="AK2" s="253" t="str">
        <f>(入力シート!AU38)&amp;""</f>
        <v/>
      </c>
      <c r="AL2" s="253" t="str">
        <f>(入力シート!AV38)&amp;""</f>
        <v/>
      </c>
      <c r="AM2" s="253" t="str">
        <f>(入力シート!$V$4)&amp;""</f>
        <v/>
      </c>
      <c r="AN2" s="254" t="str">
        <f>(入力シート!AW38)&amp;""</f>
        <v/>
      </c>
      <c r="AP2" s="320" t="s">
        <v>63</v>
      </c>
      <c r="AQ2" s="253" t="s">
        <v>57</v>
      </c>
      <c r="AR2" s="253" t="str">
        <f>(入力シート!AS50)&amp;""</f>
        <v/>
      </c>
      <c r="AS2" s="253" t="str">
        <f>(入力シート!AT50)&amp;""</f>
        <v/>
      </c>
      <c r="AT2" s="253" t="str">
        <f>(入力シート!AU50)&amp;""</f>
        <v/>
      </c>
      <c r="AU2" s="253" t="str">
        <f>(入力シート!AV50)&amp;""</f>
        <v/>
      </c>
      <c r="AV2" s="253" t="str">
        <f>(入力シート!$V$4)&amp;""</f>
        <v/>
      </c>
      <c r="AW2" s="254" t="str">
        <f>(入力シート!AW50)&amp;""</f>
        <v/>
      </c>
      <c r="AY2" s="268" t="s">
        <v>155</v>
      </c>
      <c r="AZ2" s="269" t="s">
        <v>57</v>
      </c>
      <c r="BA2" s="269" t="str">
        <f>(入力シート!AR64)&amp;""</f>
        <v/>
      </c>
      <c r="BB2" s="269" t="str">
        <f>(入力シート!AS64)&amp;""</f>
        <v/>
      </c>
      <c r="BC2" s="269" t="str">
        <f>(入力シート!AT64)&amp;""</f>
        <v/>
      </c>
      <c r="BD2" s="269" t="str">
        <f>(入力シート!AU64)&amp;""</f>
        <v/>
      </c>
      <c r="BE2" s="269" t="str">
        <f>(入力シート!AV64)&amp;""</f>
        <v/>
      </c>
      <c r="BF2" s="269" t="str">
        <f>(入力シート!$V$4)&amp;""</f>
        <v/>
      </c>
      <c r="BG2" s="270" t="str">
        <f>(入力シート!AW64)&amp;""</f>
        <v/>
      </c>
      <c r="BI2" s="9" t="str">
        <f>(入力シート!$V$4)&amp;""</f>
        <v/>
      </c>
      <c r="BJ2" s="9" t="str">
        <f>(入力シート!AN5)&amp;""</f>
        <v/>
      </c>
    </row>
    <row r="3" spans="1:64" hidden="1">
      <c r="A3" s="223">
        <v>2</v>
      </c>
      <c r="B3" s="219" t="str">
        <f>(入力シート!K13)&amp;""</f>
        <v/>
      </c>
      <c r="C3" s="219" t="str">
        <f>(入力シート!L13)&amp;""</f>
        <v/>
      </c>
      <c r="D3" s="219" t="str">
        <f>(入力シート!M13)&amp;""</f>
        <v/>
      </c>
      <c r="E3" s="219" t="str">
        <f>(入力シート!N13)&amp;""</f>
        <v/>
      </c>
      <c r="F3" s="219" t="str">
        <f>(入力シート!O13)&amp;""</f>
        <v/>
      </c>
      <c r="G3" s="219" t="str">
        <f>(入力シート!$V$4)&amp;""</f>
        <v/>
      </c>
      <c r="H3" s="219" t="str">
        <f>(入力シート!Q13)&amp;""</f>
        <v/>
      </c>
      <c r="I3" s="219" t="str">
        <f>(入力シート!R13)&amp;""</f>
        <v/>
      </c>
      <c r="J3" s="224" t="str">
        <f>(入力シート!S13)&amp;""</f>
        <v/>
      </c>
      <c r="K3" s="219" t="str">
        <f>(入力シート!AB13)&amp;""</f>
        <v/>
      </c>
      <c r="L3" s="219" t="str">
        <f>(入力シート!AC13)&amp;""</f>
        <v/>
      </c>
      <c r="M3" s="224" t="str">
        <f>(入力シート!AD13)&amp;""</f>
        <v/>
      </c>
      <c r="O3" s="321" t="s">
        <v>62</v>
      </c>
      <c r="P3" s="237" t="s">
        <v>57</v>
      </c>
      <c r="Q3" s="237" t="str">
        <f>(入力シート!AS13)&amp;""</f>
        <v/>
      </c>
      <c r="R3" s="237" t="str">
        <f>(入力シート!AT13)&amp;""</f>
        <v/>
      </c>
      <c r="S3" s="237" t="str">
        <f>(入力シート!AU13)&amp;""</f>
        <v/>
      </c>
      <c r="T3" s="237" t="str">
        <f>(入力シート!AV13)&amp;""</f>
        <v/>
      </c>
      <c r="U3" s="237" t="str">
        <f>(入力シート!$V$4)&amp;""</f>
        <v/>
      </c>
      <c r="V3" s="241"/>
      <c r="X3" s="318" t="s">
        <v>63</v>
      </c>
      <c r="Y3" s="237" t="s">
        <v>57</v>
      </c>
      <c r="Z3" s="237" t="str">
        <f>(入力シート!AS25)&amp;""</f>
        <v/>
      </c>
      <c r="AA3" s="237" t="str">
        <f>(入力シート!AT25)&amp;""</f>
        <v/>
      </c>
      <c r="AB3" s="237" t="str">
        <f>(入力シート!AU25)&amp;""</f>
        <v/>
      </c>
      <c r="AC3" s="237" t="str">
        <f>(入力シート!AV25)&amp;""</f>
        <v/>
      </c>
      <c r="AD3" s="237" t="str">
        <f>(入力シート!$V$4)&amp;""</f>
        <v/>
      </c>
      <c r="AE3" s="241"/>
      <c r="AG3" s="321" t="s">
        <v>62</v>
      </c>
      <c r="AH3" s="250" t="s">
        <v>57</v>
      </c>
      <c r="AI3" s="250" t="str">
        <f>(入力シート!AS39)&amp;""</f>
        <v/>
      </c>
      <c r="AJ3" s="250" t="str">
        <f>(入力シート!AT39)&amp;""</f>
        <v/>
      </c>
      <c r="AK3" s="250" t="str">
        <f>(入力シート!AU39)&amp;""</f>
        <v/>
      </c>
      <c r="AL3" s="250" t="str">
        <f>(入力シート!AV39)&amp;""</f>
        <v/>
      </c>
      <c r="AM3" s="250" t="str">
        <f>(入力シート!$V$4)&amp;""</f>
        <v/>
      </c>
      <c r="AN3" s="241"/>
      <c r="AP3" s="321" t="s">
        <v>63</v>
      </c>
      <c r="AQ3" s="250" t="s">
        <v>57</v>
      </c>
      <c r="AR3" s="250" t="str">
        <f>(入力シート!AS51)&amp;""</f>
        <v/>
      </c>
      <c r="AS3" s="250" t="str">
        <f>(入力シート!AT51)&amp;""</f>
        <v/>
      </c>
      <c r="AT3" s="250" t="str">
        <f>(入力シート!AU51)&amp;""</f>
        <v/>
      </c>
      <c r="AU3" s="250" t="str">
        <f>(入力シート!AV51)&amp;""</f>
        <v/>
      </c>
      <c r="AV3" s="250" t="str">
        <f>(入力シート!$V$4)&amp;""</f>
        <v/>
      </c>
      <c r="AW3" s="241"/>
      <c r="AY3" s="244" t="s">
        <v>156</v>
      </c>
      <c r="AZ3" s="239" t="s">
        <v>57</v>
      </c>
      <c r="BA3" s="239" t="str">
        <f>(入力シート!AR65)&amp;""</f>
        <v/>
      </c>
      <c r="BB3" s="239" t="str">
        <f>(入力シート!AS65)&amp;""</f>
        <v/>
      </c>
      <c r="BC3" s="239" t="str">
        <f>(入力シート!AT65)&amp;""</f>
        <v/>
      </c>
      <c r="BD3" s="239" t="str">
        <f>(入力シート!AU65)&amp;""</f>
        <v/>
      </c>
      <c r="BE3" s="239" t="str">
        <f>(入力シート!AV65)&amp;""</f>
        <v/>
      </c>
      <c r="BF3" s="239" t="str">
        <f>(入力シート!$V$4)&amp;""</f>
        <v/>
      </c>
      <c r="BG3" s="241"/>
      <c r="BI3" s="9" t="str">
        <f>(入力シート!$V$4)&amp;""</f>
        <v/>
      </c>
      <c r="BJ3" s="9" t="str">
        <f>(入力シート!AN6)&amp;""</f>
        <v/>
      </c>
    </row>
    <row r="4" spans="1:64" hidden="1">
      <c r="A4" s="223">
        <v>3</v>
      </c>
      <c r="B4" s="219" t="str">
        <f>(入力シート!K14)&amp;""</f>
        <v/>
      </c>
      <c r="C4" s="219" t="str">
        <f>(入力シート!L14)&amp;""</f>
        <v/>
      </c>
      <c r="D4" s="219" t="str">
        <f>(入力シート!M14)&amp;""</f>
        <v/>
      </c>
      <c r="E4" s="219" t="str">
        <f>(入力シート!N14)&amp;""</f>
        <v/>
      </c>
      <c r="F4" s="219" t="str">
        <f>(入力シート!O14)&amp;""</f>
        <v/>
      </c>
      <c r="G4" s="219" t="str">
        <f>(入力シート!$V$4)&amp;""</f>
        <v/>
      </c>
      <c r="H4" s="219" t="str">
        <f>(入力シート!Q14)&amp;""</f>
        <v/>
      </c>
      <c r="I4" s="219" t="str">
        <f>(入力シート!R14)&amp;""</f>
        <v/>
      </c>
      <c r="J4" s="224" t="str">
        <f>(入力シート!S14)&amp;""</f>
        <v/>
      </c>
      <c r="K4" s="219" t="str">
        <f>(入力シート!AB14)&amp;""</f>
        <v/>
      </c>
      <c r="L4" s="219" t="str">
        <f>(入力シート!AC14)&amp;""</f>
        <v/>
      </c>
      <c r="M4" s="224" t="str">
        <f>(入力シート!AD14)&amp;""</f>
        <v/>
      </c>
      <c r="O4" s="321" t="s">
        <v>62</v>
      </c>
      <c r="P4" s="237" t="s">
        <v>57</v>
      </c>
      <c r="Q4" s="237" t="str">
        <f>(入力シート!AS14)&amp;""</f>
        <v/>
      </c>
      <c r="R4" s="237" t="str">
        <f>(入力シート!AT14)&amp;""</f>
        <v/>
      </c>
      <c r="S4" s="237" t="str">
        <f>(入力シート!AU14)&amp;""</f>
        <v/>
      </c>
      <c r="T4" s="237" t="str">
        <f>(入力シート!AV14)&amp;""</f>
        <v/>
      </c>
      <c r="U4" s="237" t="str">
        <f>(入力シート!$V$4)&amp;""</f>
        <v/>
      </c>
      <c r="V4" s="241"/>
      <c r="X4" s="318" t="s">
        <v>63</v>
      </c>
      <c r="Y4" s="237" t="s">
        <v>57</v>
      </c>
      <c r="Z4" s="237" t="str">
        <f>(入力シート!AS26)&amp;""</f>
        <v/>
      </c>
      <c r="AA4" s="237" t="str">
        <f>(入力シート!AT26)&amp;""</f>
        <v/>
      </c>
      <c r="AB4" s="237" t="str">
        <f>(入力シート!AU26)&amp;""</f>
        <v/>
      </c>
      <c r="AC4" s="237" t="str">
        <f>(入力シート!AV26)&amp;""</f>
        <v/>
      </c>
      <c r="AD4" s="237" t="str">
        <f>(入力シート!$V$4)&amp;""</f>
        <v/>
      </c>
      <c r="AE4" s="241"/>
      <c r="AG4" s="321" t="s">
        <v>62</v>
      </c>
      <c r="AH4" s="250" t="s">
        <v>57</v>
      </c>
      <c r="AI4" s="250" t="str">
        <f>(入力シート!AS40)&amp;""</f>
        <v/>
      </c>
      <c r="AJ4" s="250" t="str">
        <f>(入力シート!AT40)&amp;""</f>
        <v/>
      </c>
      <c r="AK4" s="250" t="str">
        <f>(入力シート!AU40)&amp;""</f>
        <v/>
      </c>
      <c r="AL4" s="250" t="str">
        <f>(入力シート!AV40)&amp;""</f>
        <v/>
      </c>
      <c r="AM4" s="250" t="str">
        <f>(入力シート!$V$4)&amp;""</f>
        <v/>
      </c>
      <c r="AN4" s="241"/>
      <c r="AP4" s="321" t="s">
        <v>63</v>
      </c>
      <c r="AQ4" s="250" t="s">
        <v>57</v>
      </c>
      <c r="AR4" s="250" t="str">
        <f>(入力シート!AS52)&amp;""</f>
        <v/>
      </c>
      <c r="AS4" s="250" t="str">
        <f>(入力シート!AT52)&amp;""</f>
        <v/>
      </c>
      <c r="AT4" s="250" t="str">
        <f>(入力シート!AU52)&amp;""</f>
        <v/>
      </c>
      <c r="AU4" s="250" t="str">
        <f>(入力シート!AV52)&amp;""</f>
        <v/>
      </c>
      <c r="AV4" s="250" t="str">
        <f>(入力シート!$V$4)&amp;""</f>
        <v/>
      </c>
      <c r="AW4" s="241"/>
      <c r="AY4" s="244" t="s">
        <v>156</v>
      </c>
      <c r="AZ4" s="239" t="s">
        <v>57</v>
      </c>
      <c r="BA4" s="239" t="str">
        <f>(入力シート!AR66)&amp;""</f>
        <v/>
      </c>
      <c r="BB4" s="239" t="str">
        <f>(入力シート!AS66)&amp;""</f>
        <v/>
      </c>
      <c r="BC4" s="239" t="str">
        <f>(入力シート!AT66)&amp;""</f>
        <v/>
      </c>
      <c r="BD4" s="239" t="str">
        <f>(入力シート!AU66)&amp;""</f>
        <v/>
      </c>
      <c r="BE4" s="239" t="str">
        <f>(入力シート!AV66)&amp;""</f>
        <v/>
      </c>
      <c r="BF4" s="239" t="str">
        <f>(入力シート!$V$4)&amp;""</f>
        <v/>
      </c>
      <c r="BG4" s="241"/>
      <c r="BI4" s="9" t="str">
        <f>(入力シート!$V$4)&amp;""</f>
        <v/>
      </c>
      <c r="BJ4" s="9" t="str">
        <f>(入力シート!AN7)&amp;""</f>
        <v/>
      </c>
    </row>
    <row r="5" spans="1:64" hidden="1">
      <c r="A5" s="223">
        <v>4</v>
      </c>
      <c r="B5" s="219" t="str">
        <f>(入力シート!K15)&amp;""</f>
        <v/>
      </c>
      <c r="C5" s="219" t="str">
        <f>(入力シート!L15)&amp;""</f>
        <v/>
      </c>
      <c r="D5" s="219" t="str">
        <f>(入力シート!M15)&amp;""</f>
        <v/>
      </c>
      <c r="E5" s="219" t="str">
        <f>(入力シート!N15)&amp;""</f>
        <v/>
      </c>
      <c r="F5" s="219" t="str">
        <f>(入力シート!O15)&amp;""</f>
        <v/>
      </c>
      <c r="G5" s="219" t="str">
        <f>(入力シート!$V$4)&amp;""</f>
        <v/>
      </c>
      <c r="H5" s="219" t="str">
        <f>(入力シート!Q15)&amp;""</f>
        <v/>
      </c>
      <c r="I5" s="219" t="str">
        <f>(入力シート!R15)&amp;""</f>
        <v/>
      </c>
      <c r="J5" s="224" t="str">
        <f>(入力シート!S15)&amp;""</f>
        <v/>
      </c>
      <c r="K5" s="219" t="str">
        <f>(入力シート!AB15)&amp;""</f>
        <v/>
      </c>
      <c r="L5" s="219" t="str">
        <f>(入力シート!AC15)&amp;""</f>
        <v/>
      </c>
      <c r="M5" s="224" t="str">
        <f>(入力シート!AD15)&amp;""</f>
        <v/>
      </c>
      <c r="O5" s="321" t="s">
        <v>62</v>
      </c>
      <c r="P5" s="237" t="s">
        <v>57</v>
      </c>
      <c r="Q5" s="237" t="str">
        <f>(入力シート!AS15)&amp;""</f>
        <v/>
      </c>
      <c r="R5" s="237" t="str">
        <f>(入力シート!AT15)&amp;""</f>
        <v/>
      </c>
      <c r="S5" s="237" t="str">
        <f>(入力シート!AU15)&amp;""</f>
        <v/>
      </c>
      <c r="T5" s="237" t="str">
        <f>(入力シート!AV15)&amp;""</f>
        <v/>
      </c>
      <c r="U5" s="237" t="str">
        <f>(入力シート!$V$4)&amp;""</f>
        <v/>
      </c>
      <c r="V5" s="241"/>
      <c r="X5" s="318" t="s">
        <v>63</v>
      </c>
      <c r="Y5" s="237" t="s">
        <v>57</v>
      </c>
      <c r="Z5" s="237" t="str">
        <f>(入力シート!AS27)&amp;""</f>
        <v/>
      </c>
      <c r="AA5" s="237" t="str">
        <f>(入力シート!AT27)&amp;""</f>
        <v/>
      </c>
      <c r="AB5" s="237" t="str">
        <f>(入力シート!AU27)&amp;""</f>
        <v/>
      </c>
      <c r="AC5" s="237" t="str">
        <f>(入力シート!AV27)&amp;""</f>
        <v/>
      </c>
      <c r="AD5" s="237" t="str">
        <f>(入力シート!$V$4)&amp;""</f>
        <v/>
      </c>
      <c r="AE5" s="241"/>
      <c r="AG5" s="321" t="s">
        <v>62</v>
      </c>
      <c r="AH5" s="250" t="s">
        <v>57</v>
      </c>
      <c r="AI5" s="250" t="str">
        <f>(入力シート!AS41)&amp;""</f>
        <v/>
      </c>
      <c r="AJ5" s="250" t="str">
        <f>(入力シート!AT41)&amp;""</f>
        <v/>
      </c>
      <c r="AK5" s="250" t="str">
        <f>(入力シート!AU41)&amp;""</f>
        <v/>
      </c>
      <c r="AL5" s="250" t="str">
        <f>(入力シート!AV41)&amp;""</f>
        <v/>
      </c>
      <c r="AM5" s="250" t="str">
        <f>(入力シート!$V$4)&amp;""</f>
        <v/>
      </c>
      <c r="AN5" s="241"/>
      <c r="AP5" s="321" t="s">
        <v>63</v>
      </c>
      <c r="AQ5" s="250" t="s">
        <v>57</v>
      </c>
      <c r="AR5" s="250" t="str">
        <f>(入力シート!AS53)&amp;""</f>
        <v/>
      </c>
      <c r="AS5" s="250" t="str">
        <f>(入力シート!AT53)&amp;""</f>
        <v/>
      </c>
      <c r="AT5" s="250" t="str">
        <f>(入力シート!AU53)&amp;""</f>
        <v/>
      </c>
      <c r="AU5" s="250" t="str">
        <f>(入力シート!AV53)&amp;""</f>
        <v/>
      </c>
      <c r="AV5" s="250" t="str">
        <f>(入力シート!$V$4)&amp;""</f>
        <v/>
      </c>
      <c r="AW5" s="241"/>
      <c r="AY5" s="244" t="s">
        <v>156</v>
      </c>
      <c r="AZ5" s="239" t="s">
        <v>57</v>
      </c>
      <c r="BA5" s="239" t="str">
        <f>(入力シート!AR67)&amp;""</f>
        <v/>
      </c>
      <c r="BB5" s="239" t="str">
        <f>(入力シート!AS67)&amp;""</f>
        <v/>
      </c>
      <c r="BC5" s="239" t="str">
        <f>(入力シート!AT67)&amp;""</f>
        <v/>
      </c>
      <c r="BD5" s="239" t="str">
        <f>(入力シート!AU67)&amp;""</f>
        <v/>
      </c>
      <c r="BE5" s="239" t="str">
        <f>(入力シート!AV67)&amp;""</f>
        <v/>
      </c>
      <c r="BF5" s="239" t="str">
        <f>(入力シート!$V$4)&amp;""</f>
        <v/>
      </c>
      <c r="BG5" s="241"/>
    </row>
    <row r="6" spans="1:64" hidden="1">
      <c r="A6" s="223">
        <v>5</v>
      </c>
      <c r="B6" s="219" t="str">
        <f>(入力シート!K16)&amp;""</f>
        <v/>
      </c>
      <c r="C6" s="219" t="str">
        <f>(入力シート!L16)&amp;""</f>
        <v/>
      </c>
      <c r="D6" s="219" t="str">
        <f>(入力シート!M16)&amp;""</f>
        <v/>
      </c>
      <c r="E6" s="219" t="str">
        <f>(入力シート!N16)&amp;""</f>
        <v/>
      </c>
      <c r="F6" s="219" t="str">
        <f>(入力シート!O16)&amp;""</f>
        <v/>
      </c>
      <c r="G6" s="219" t="str">
        <f>(入力シート!$V$4)&amp;""</f>
        <v/>
      </c>
      <c r="H6" s="219" t="str">
        <f>(入力シート!Q16)&amp;""</f>
        <v/>
      </c>
      <c r="I6" s="219" t="str">
        <f>(入力シート!R16)&amp;""</f>
        <v/>
      </c>
      <c r="J6" s="224" t="str">
        <f>(入力シート!S16)&amp;""</f>
        <v/>
      </c>
      <c r="K6" s="219" t="str">
        <f>(入力シート!AB16)&amp;""</f>
        <v/>
      </c>
      <c r="L6" s="219" t="str">
        <f>(入力シート!AC16)&amp;""</f>
        <v/>
      </c>
      <c r="M6" s="224" t="str">
        <f>(入力シート!AD16)&amp;""</f>
        <v/>
      </c>
      <c r="O6" s="321" t="s">
        <v>62</v>
      </c>
      <c r="P6" s="237" t="s">
        <v>57</v>
      </c>
      <c r="Q6" s="237" t="str">
        <f>(入力シート!AS16)&amp;""</f>
        <v/>
      </c>
      <c r="R6" s="237" t="str">
        <f>(入力シート!AT16)&amp;""</f>
        <v/>
      </c>
      <c r="S6" s="237" t="str">
        <f>(入力シート!AU16)&amp;""</f>
        <v/>
      </c>
      <c r="T6" s="237" t="str">
        <f>(入力シート!AV16)&amp;""</f>
        <v/>
      </c>
      <c r="U6" s="237" t="str">
        <f>(入力シート!$V$4)&amp;""</f>
        <v/>
      </c>
      <c r="V6" s="241"/>
      <c r="X6" s="318" t="s">
        <v>63</v>
      </c>
      <c r="Y6" s="237" t="s">
        <v>57</v>
      </c>
      <c r="Z6" s="237" t="str">
        <f>(入力シート!AS28)&amp;""</f>
        <v/>
      </c>
      <c r="AA6" s="237" t="str">
        <f>(入力シート!AT28)&amp;""</f>
        <v/>
      </c>
      <c r="AB6" s="237" t="str">
        <f>(入力シート!AU28)&amp;""</f>
        <v/>
      </c>
      <c r="AC6" s="237" t="str">
        <f>(入力シート!AV28)&amp;""</f>
        <v/>
      </c>
      <c r="AD6" s="237" t="str">
        <f>(入力シート!$V$4)&amp;""</f>
        <v/>
      </c>
      <c r="AE6" s="241"/>
      <c r="AG6" s="321" t="s">
        <v>62</v>
      </c>
      <c r="AH6" s="250" t="s">
        <v>57</v>
      </c>
      <c r="AI6" s="250" t="str">
        <f>(入力シート!AS42)&amp;""</f>
        <v/>
      </c>
      <c r="AJ6" s="250" t="str">
        <f>(入力シート!AT42)&amp;""</f>
        <v/>
      </c>
      <c r="AK6" s="250" t="str">
        <f>(入力シート!AU42)&amp;""</f>
        <v/>
      </c>
      <c r="AL6" s="250" t="str">
        <f>(入力シート!AV42)&amp;""</f>
        <v/>
      </c>
      <c r="AM6" s="250" t="str">
        <f>(入力シート!$V$4)&amp;""</f>
        <v/>
      </c>
      <c r="AN6" s="241"/>
      <c r="AP6" s="321" t="s">
        <v>63</v>
      </c>
      <c r="AQ6" s="250" t="s">
        <v>57</v>
      </c>
      <c r="AR6" s="250" t="str">
        <f>(入力シート!AS54)&amp;""</f>
        <v/>
      </c>
      <c r="AS6" s="250" t="str">
        <f>(入力シート!AT54)&amp;""</f>
        <v/>
      </c>
      <c r="AT6" s="250" t="str">
        <f>(入力シート!AU54)&amp;""</f>
        <v/>
      </c>
      <c r="AU6" s="250" t="str">
        <f>(入力シート!AV54)&amp;""</f>
        <v/>
      </c>
      <c r="AV6" s="250" t="str">
        <f>(入力シート!$V$4)&amp;""</f>
        <v/>
      </c>
      <c r="AW6" s="241"/>
      <c r="AY6" s="244" t="s">
        <v>156</v>
      </c>
      <c r="AZ6" s="239" t="s">
        <v>57</v>
      </c>
      <c r="BA6" s="239" t="str">
        <f>(入力シート!AR68)&amp;""</f>
        <v/>
      </c>
      <c r="BB6" s="239" t="str">
        <f>(入力シート!AS68)&amp;""</f>
        <v/>
      </c>
      <c r="BC6" s="239" t="str">
        <f>(入力シート!AT68)&amp;""</f>
        <v/>
      </c>
      <c r="BD6" s="239" t="str">
        <f>(入力シート!AU68)&amp;""</f>
        <v/>
      </c>
      <c r="BE6" s="239" t="str">
        <f>(入力シート!AV68)&amp;""</f>
        <v/>
      </c>
      <c r="BF6" s="239" t="str">
        <f>(入力シート!$V$4)&amp;""</f>
        <v/>
      </c>
      <c r="BG6" s="241"/>
    </row>
    <row r="7" spans="1:64" hidden="1">
      <c r="A7" s="223">
        <v>6</v>
      </c>
      <c r="B7" s="219" t="str">
        <f>(入力シート!K17)&amp;""</f>
        <v/>
      </c>
      <c r="C7" s="219" t="str">
        <f>(入力シート!L17)&amp;""</f>
        <v/>
      </c>
      <c r="D7" s="219" t="str">
        <f>(入力シート!M17)&amp;""</f>
        <v/>
      </c>
      <c r="E7" s="219" t="str">
        <f>(入力シート!N17)&amp;""</f>
        <v/>
      </c>
      <c r="F7" s="219" t="str">
        <f>(入力シート!O17)&amp;""</f>
        <v/>
      </c>
      <c r="G7" s="219" t="str">
        <f>(入力シート!$V$4)&amp;""</f>
        <v/>
      </c>
      <c r="H7" s="219" t="str">
        <f>(入力シート!Q17)&amp;""</f>
        <v/>
      </c>
      <c r="I7" s="219" t="str">
        <f>(入力シート!R17)&amp;""</f>
        <v/>
      </c>
      <c r="J7" s="224" t="str">
        <f>(入力シート!S17)&amp;""</f>
        <v/>
      </c>
      <c r="K7" s="219" t="str">
        <f>(入力シート!AB17)&amp;""</f>
        <v/>
      </c>
      <c r="L7" s="219" t="str">
        <f>(入力シート!AC17)&amp;""</f>
        <v/>
      </c>
      <c r="M7" s="224" t="str">
        <f>(入力シート!AD17)&amp;""</f>
        <v/>
      </c>
      <c r="O7" s="322" t="s">
        <v>62</v>
      </c>
      <c r="P7" s="257" t="s">
        <v>57</v>
      </c>
      <c r="Q7" s="257" t="str">
        <f>(入力シート!AS17)&amp;""</f>
        <v/>
      </c>
      <c r="R7" s="257" t="str">
        <f>(入力シート!AT17)&amp;""</f>
        <v/>
      </c>
      <c r="S7" s="257" t="str">
        <f>(入力シート!AU17)&amp;""</f>
        <v/>
      </c>
      <c r="T7" s="257" t="str">
        <f>(入力シート!AV17)&amp;""</f>
        <v/>
      </c>
      <c r="U7" s="257" t="str">
        <f>(入力シート!$V$4)&amp;""</f>
        <v/>
      </c>
      <c r="V7" s="258"/>
      <c r="X7" s="319" t="s">
        <v>63</v>
      </c>
      <c r="Y7" s="257" t="s">
        <v>57</v>
      </c>
      <c r="Z7" s="257" t="str">
        <f>(入力シート!AS29)&amp;""</f>
        <v/>
      </c>
      <c r="AA7" s="257" t="str">
        <f>(入力シート!AT29)&amp;""</f>
        <v/>
      </c>
      <c r="AB7" s="257" t="str">
        <f>(入力シート!AU29)&amp;""</f>
        <v/>
      </c>
      <c r="AC7" s="257" t="str">
        <f>(入力シート!AV29)&amp;""</f>
        <v/>
      </c>
      <c r="AD7" s="257" t="str">
        <f>(入力シート!$V$4)&amp;""</f>
        <v/>
      </c>
      <c r="AE7" s="258"/>
      <c r="AG7" s="322" t="s">
        <v>62</v>
      </c>
      <c r="AH7" s="261" t="s">
        <v>57</v>
      </c>
      <c r="AI7" s="261" t="str">
        <f>(入力シート!AS43)&amp;""</f>
        <v/>
      </c>
      <c r="AJ7" s="261" t="str">
        <f>(入力シート!AT43)&amp;""</f>
        <v/>
      </c>
      <c r="AK7" s="261" t="str">
        <f>(入力シート!AU43)&amp;""</f>
        <v/>
      </c>
      <c r="AL7" s="261" t="str">
        <f>(入力シート!AV43)&amp;""</f>
        <v/>
      </c>
      <c r="AM7" s="261" t="str">
        <f>(入力シート!$V$4)&amp;""</f>
        <v/>
      </c>
      <c r="AN7" s="258"/>
      <c r="AP7" s="322" t="s">
        <v>63</v>
      </c>
      <c r="AQ7" s="261" t="s">
        <v>57</v>
      </c>
      <c r="AR7" s="261" t="str">
        <f>(入力シート!AS55)&amp;""</f>
        <v/>
      </c>
      <c r="AS7" s="261" t="str">
        <f>(入力シート!AT55)&amp;""</f>
        <v/>
      </c>
      <c r="AT7" s="261" t="str">
        <f>(入力シート!AU55)&amp;""</f>
        <v/>
      </c>
      <c r="AU7" s="261" t="str">
        <f>(入力シート!AV55)&amp;""</f>
        <v/>
      </c>
      <c r="AV7" s="261" t="str">
        <f>(入力シート!$V$4)&amp;""</f>
        <v/>
      </c>
      <c r="AW7" s="258"/>
      <c r="AY7" s="266" t="s">
        <v>156</v>
      </c>
      <c r="AZ7" s="267" t="s">
        <v>57</v>
      </c>
      <c r="BA7" s="267" t="str">
        <f>(入力シート!AR69)&amp;""</f>
        <v/>
      </c>
      <c r="BB7" s="267" t="str">
        <f>(入力シート!AS69)&amp;""</f>
        <v/>
      </c>
      <c r="BC7" s="267" t="str">
        <f>(入力シート!AT69)&amp;""</f>
        <v/>
      </c>
      <c r="BD7" s="267" t="str">
        <f>(入力シート!AU69)&amp;""</f>
        <v/>
      </c>
      <c r="BE7" s="267" t="str">
        <f>(入力シート!AV69)&amp;""</f>
        <v/>
      </c>
      <c r="BF7" s="267" t="str">
        <f>(入力シート!$V$4)&amp;""</f>
        <v/>
      </c>
      <c r="BG7" s="258"/>
    </row>
    <row r="8" spans="1:64" hidden="1">
      <c r="A8" s="223">
        <v>7</v>
      </c>
      <c r="B8" s="219" t="str">
        <f>(入力シート!K18)&amp;""</f>
        <v/>
      </c>
      <c r="C8" s="219" t="str">
        <f>(入力シート!L18)&amp;""</f>
        <v/>
      </c>
      <c r="D8" s="219" t="str">
        <f>(入力シート!M18)&amp;""</f>
        <v/>
      </c>
      <c r="E8" s="219" t="str">
        <f>(入力シート!N18)&amp;""</f>
        <v/>
      </c>
      <c r="F8" s="219" t="str">
        <f>(入力シート!O18)&amp;""</f>
        <v/>
      </c>
      <c r="G8" s="219" t="str">
        <f>(入力シート!$V$4)&amp;""</f>
        <v/>
      </c>
      <c r="H8" s="219" t="str">
        <f>(入力シート!Q18)&amp;""</f>
        <v/>
      </c>
      <c r="I8" s="219" t="str">
        <f>(入力シート!R18)&amp;""</f>
        <v/>
      </c>
      <c r="J8" s="224" t="str">
        <f>(入力シート!S18)&amp;""</f>
        <v/>
      </c>
      <c r="K8" s="219" t="str">
        <f>(入力シート!AB18)&amp;""</f>
        <v/>
      </c>
      <c r="L8" s="219" t="str">
        <f>(入力シート!AC18)&amp;""</f>
        <v/>
      </c>
      <c r="M8" s="224" t="str">
        <f>(入力シート!AD18)&amp;""</f>
        <v/>
      </c>
      <c r="O8" s="320" t="s">
        <v>62</v>
      </c>
      <c r="P8" s="255" t="s">
        <v>58</v>
      </c>
      <c r="Q8" s="255" t="str">
        <f>(入力シート!AS18)&amp;""</f>
        <v/>
      </c>
      <c r="R8" s="255" t="str">
        <f>(入力シート!AT18)&amp;""</f>
        <v/>
      </c>
      <c r="S8" s="255" t="str">
        <f>(入力シート!AU18)&amp;""</f>
        <v/>
      </c>
      <c r="T8" s="255" t="str">
        <f>(入力シート!AV18)&amp;""</f>
        <v/>
      </c>
      <c r="U8" s="255" t="str">
        <f>(入力シート!$V$4)&amp;""</f>
        <v/>
      </c>
      <c r="V8" s="256" t="str">
        <f>(入力シート!AW18)&amp;""</f>
        <v/>
      </c>
      <c r="X8" s="317" t="s">
        <v>63</v>
      </c>
      <c r="Y8" s="255" t="s">
        <v>58</v>
      </c>
      <c r="Z8" s="255" t="str">
        <f>(入力シート!AS30)&amp;""</f>
        <v/>
      </c>
      <c r="AA8" s="255" t="str">
        <f>(入力シート!AT30)&amp;""</f>
        <v/>
      </c>
      <c r="AB8" s="255" t="str">
        <f>(入力シート!AU30)&amp;""</f>
        <v/>
      </c>
      <c r="AC8" s="255" t="str">
        <f>(入力シート!AV30)&amp;""</f>
        <v/>
      </c>
      <c r="AD8" s="255" t="str">
        <f>(入力シート!$V$4)&amp;""</f>
        <v/>
      </c>
      <c r="AE8" s="256" t="str">
        <f>(入力シート!AW30)&amp;""</f>
        <v/>
      </c>
      <c r="AG8" s="320" t="s">
        <v>62</v>
      </c>
      <c r="AH8" s="259" t="s">
        <v>58</v>
      </c>
      <c r="AI8" s="259" t="str">
        <f>(入力シート!AS44)&amp;""</f>
        <v/>
      </c>
      <c r="AJ8" s="259" t="str">
        <f>(入力シート!AT44)&amp;""</f>
        <v/>
      </c>
      <c r="AK8" s="259" t="str">
        <f>(入力シート!AU44)&amp;""</f>
        <v/>
      </c>
      <c r="AL8" s="259" t="str">
        <f>(入力シート!AV44)&amp;""</f>
        <v/>
      </c>
      <c r="AM8" s="259" t="str">
        <f>(入力シート!$V$4)&amp;""</f>
        <v/>
      </c>
      <c r="AN8" s="260" t="str">
        <f>(入力シート!AW44)&amp;""</f>
        <v/>
      </c>
      <c r="AP8" s="320" t="s">
        <v>63</v>
      </c>
      <c r="AQ8" s="259" t="s">
        <v>58</v>
      </c>
      <c r="AR8" s="259" t="str">
        <f>(入力シート!AS56)&amp;""</f>
        <v/>
      </c>
      <c r="AS8" s="259" t="str">
        <f>(入力シート!AT56)&amp;""</f>
        <v/>
      </c>
      <c r="AT8" s="259" t="str">
        <f>(入力シート!AU56)&amp;""</f>
        <v/>
      </c>
      <c r="AU8" s="259" t="str">
        <f>(入力シート!AV56)&amp;""</f>
        <v/>
      </c>
      <c r="AV8" s="259" t="str">
        <f>(入力シート!$V$4)&amp;""</f>
        <v/>
      </c>
      <c r="AW8" s="260" t="str">
        <f>(入力シート!AW56)&amp;""</f>
        <v/>
      </c>
      <c r="AY8" s="263" t="s">
        <v>154</v>
      </c>
      <c r="AZ8" s="264" t="s">
        <v>58</v>
      </c>
      <c r="BA8" s="264" t="str">
        <f>(入力シート!AR70)&amp;""</f>
        <v/>
      </c>
      <c r="BB8" s="264" t="str">
        <f>(入力シート!AS70)&amp;""</f>
        <v/>
      </c>
      <c r="BC8" s="264" t="str">
        <f>(入力シート!AT70)&amp;""</f>
        <v/>
      </c>
      <c r="BD8" s="264" t="str">
        <f>(入力シート!AU70)&amp;""</f>
        <v/>
      </c>
      <c r="BE8" s="264" t="str">
        <f>(入力シート!AV70)&amp;""</f>
        <v/>
      </c>
      <c r="BF8" s="264" t="str">
        <f>(入力シート!$V$4)&amp;""</f>
        <v/>
      </c>
      <c r="BG8" s="265" t="str">
        <f>(入力シート!AW70)&amp;""</f>
        <v/>
      </c>
    </row>
    <row r="9" spans="1:64" hidden="1">
      <c r="A9" s="223">
        <v>8</v>
      </c>
      <c r="B9" s="219" t="str">
        <f>(入力シート!K19)&amp;""</f>
        <v/>
      </c>
      <c r="C9" s="219" t="str">
        <f>(入力シート!L19)&amp;""</f>
        <v/>
      </c>
      <c r="D9" s="219" t="str">
        <f>(入力シート!M19)&amp;""</f>
        <v/>
      </c>
      <c r="E9" s="219" t="str">
        <f>(入力シート!N19)&amp;""</f>
        <v/>
      </c>
      <c r="F9" s="219" t="str">
        <f>(入力シート!O19)&amp;""</f>
        <v/>
      </c>
      <c r="G9" s="219" t="str">
        <f>(入力シート!$V$4)&amp;""</f>
        <v/>
      </c>
      <c r="H9" s="219" t="str">
        <f>(入力シート!Q19)&amp;""</f>
        <v/>
      </c>
      <c r="I9" s="219" t="str">
        <f>(入力シート!R19)&amp;""</f>
        <v/>
      </c>
      <c r="J9" s="224" t="str">
        <f>(入力シート!S19)&amp;""</f>
        <v/>
      </c>
      <c r="K9" s="219" t="str">
        <f>(入力シート!AB19)&amp;""</f>
        <v/>
      </c>
      <c r="L9" s="219" t="str">
        <f>(入力シート!AC19)&amp;""</f>
        <v/>
      </c>
      <c r="M9" s="224" t="str">
        <f>(入力シート!AD19)&amp;""</f>
        <v/>
      </c>
      <c r="O9" s="321" t="s">
        <v>62</v>
      </c>
      <c r="P9" s="238" t="s">
        <v>58</v>
      </c>
      <c r="Q9" s="238" t="str">
        <f>(入力シート!AS19)&amp;""</f>
        <v/>
      </c>
      <c r="R9" s="238" t="str">
        <f>(入力シート!AT19)&amp;""</f>
        <v/>
      </c>
      <c r="S9" s="238" t="str">
        <f>(入力シート!AU19)&amp;""</f>
        <v/>
      </c>
      <c r="T9" s="238" t="str">
        <f>(入力シート!AV19)&amp;""</f>
        <v/>
      </c>
      <c r="U9" s="238" t="str">
        <f>(入力シート!$V$4)&amp;""</f>
        <v/>
      </c>
      <c r="V9" s="241"/>
      <c r="X9" s="318" t="s">
        <v>63</v>
      </c>
      <c r="Y9" s="238" t="s">
        <v>58</v>
      </c>
      <c r="Z9" s="238" t="str">
        <f>(入力シート!AS31)&amp;""</f>
        <v/>
      </c>
      <c r="AA9" s="238" t="str">
        <f>(入力シート!AT31)&amp;""</f>
        <v/>
      </c>
      <c r="AB9" s="238" t="str">
        <f>(入力シート!AU31)&amp;""</f>
        <v/>
      </c>
      <c r="AC9" s="238" t="str">
        <f>(入力シート!AV31)&amp;""</f>
        <v/>
      </c>
      <c r="AD9" s="238" t="str">
        <f>(入力シート!$V$4)&amp;""</f>
        <v/>
      </c>
      <c r="AE9" s="241"/>
      <c r="AG9" s="321" t="s">
        <v>62</v>
      </c>
      <c r="AH9" s="251" t="s">
        <v>58</v>
      </c>
      <c r="AI9" s="251" t="str">
        <f>(入力シート!AS45)&amp;""</f>
        <v/>
      </c>
      <c r="AJ9" s="251" t="str">
        <f>(入力シート!AT45)&amp;""</f>
        <v/>
      </c>
      <c r="AK9" s="251" t="str">
        <f>(入力シート!AU45)&amp;""</f>
        <v/>
      </c>
      <c r="AL9" s="251" t="str">
        <f>(入力シート!AV45)&amp;""</f>
        <v/>
      </c>
      <c r="AM9" s="251" t="str">
        <f>(入力シート!$V$4)&amp;""</f>
        <v/>
      </c>
      <c r="AN9" s="241"/>
      <c r="AP9" s="321" t="s">
        <v>63</v>
      </c>
      <c r="AQ9" s="251" t="s">
        <v>58</v>
      </c>
      <c r="AR9" s="251" t="str">
        <f>(入力シート!AS57)&amp;""</f>
        <v/>
      </c>
      <c r="AS9" s="251" t="str">
        <f>(入力シート!AT57)&amp;""</f>
        <v/>
      </c>
      <c r="AT9" s="251" t="str">
        <f>(入力シート!AU57)&amp;""</f>
        <v/>
      </c>
      <c r="AU9" s="251" t="str">
        <f>(入力シート!AV57)&amp;""</f>
        <v/>
      </c>
      <c r="AV9" s="251" t="str">
        <f>(入力シート!$V$4)&amp;""</f>
        <v/>
      </c>
      <c r="AW9" s="241"/>
      <c r="AY9" s="245" t="s">
        <v>154</v>
      </c>
      <c r="AZ9" s="240" t="s">
        <v>58</v>
      </c>
      <c r="BA9" s="240" t="str">
        <f>(入力シート!AR71)&amp;""</f>
        <v/>
      </c>
      <c r="BB9" s="240" t="str">
        <f>(入力シート!AS71)&amp;""</f>
        <v/>
      </c>
      <c r="BC9" s="240" t="str">
        <f>(入力シート!AT71)&amp;""</f>
        <v/>
      </c>
      <c r="BD9" s="240" t="str">
        <f>(入力シート!AU71)&amp;""</f>
        <v/>
      </c>
      <c r="BE9" s="240" t="str">
        <f>(入力シート!AV71)&amp;""</f>
        <v/>
      </c>
      <c r="BF9" s="240" t="str">
        <f>(入力シート!$V$4)&amp;""</f>
        <v/>
      </c>
      <c r="BG9" s="241"/>
    </row>
    <row r="10" spans="1:64" hidden="1">
      <c r="A10" s="223">
        <v>9</v>
      </c>
      <c r="B10" s="219" t="str">
        <f>(入力シート!K20)&amp;""</f>
        <v/>
      </c>
      <c r="C10" s="219" t="str">
        <f>(入力シート!L20)&amp;""</f>
        <v/>
      </c>
      <c r="D10" s="219" t="str">
        <f>(入力シート!M20)&amp;""</f>
        <v/>
      </c>
      <c r="E10" s="219" t="str">
        <f>(入力シート!N20)&amp;""</f>
        <v/>
      </c>
      <c r="F10" s="219" t="str">
        <f>(入力シート!O20)&amp;""</f>
        <v/>
      </c>
      <c r="G10" s="219" t="str">
        <f>(入力シート!$V$4)&amp;""</f>
        <v/>
      </c>
      <c r="H10" s="219" t="str">
        <f>(入力シート!Q20)&amp;""</f>
        <v/>
      </c>
      <c r="I10" s="219" t="str">
        <f>(入力シート!R20)&amp;""</f>
        <v/>
      </c>
      <c r="J10" s="224" t="str">
        <f>(入力シート!S20)&amp;""</f>
        <v/>
      </c>
      <c r="K10" s="219" t="str">
        <f>(入力シート!AB20)&amp;""</f>
        <v/>
      </c>
      <c r="L10" s="219" t="str">
        <f>(入力シート!AC20)&amp;""</f>
        <v/>
      </c>
      <c r="M10" s="224" t="str">
        <f>(入力シート!AD20)&amp;""</f>
        <v/>
      </c>
      <c r="O10" s="321" t="s">
        <v>62</v>
      </c>
      <c r="P10" s="238" t="s">
        <v>58</v>
      </c>
      <c r="Q10" s="238" t="str">
        <f>(入力シート!AS20)&amp;""</f>
        <v/>
      </c>
      <c r="R10" s="238" t="str">
        <f>(入力シート!AT20)&amp;""</f>
        <v/>
      </c>
      <c r="S10" s="238" t="str">
        <f>(入力シート!AU20)&amp;""</f>
        <v/>
      </c>
      <c r="T10" s="238" t="str">
        <f>(入力シート!AV20)&amp;""</f>
        <v/>
      </c>
      <c r="U10" s="238" t="str">
        <f>(入力シート!$V$4)&amp;""</f>
        <v/>
      </c>
      <c r="V10" s="241"/>
      <c r="X10" s="318" t="s">
        <v>63</v>
      </c>
      <c r="Y10" s="238" t="s">
        <v>58</v>
      </c>
      <c r="Z10" s="238" t="str">
        <f>(入力シート!AS32)&amp;""</f>
        <v/>
      </c>
      <c r="AA10" s="238" t="str">
        <f>(入力シート!AT32)&amp;""</f>
        <v/>
      </c>
      <c r="AB10" s="238" t="str">
        <f>(入力シート!AU32)&amp;""</f>
        <v/>
      </c>
      <c r="AC10" s="238" t="str">
        <f>(入力シート!AV32)&amp;""</f>
        <v/>
      </c>
      <c r="AD10" s="238" t="str">
        <f>(入力シート!$V$4)&amp;""</f>
        <v/>
      </c>
      <c r="AE10" s="241"/>
      <c r="AG10" s="321" t="s">
        <v>62</v>
      </c>
      <c r="AH10" s="251" t="s">
        <v>58</v>
      </c>
      <c r="AI10" s="251" t="str">
        <f>(入力シート!AS46)&amp;""</f>
        <v/>
      </c>
      <c r="AJ10" s="251" t="str">
        <f>(入力シート!AT46)&amp;""</f>
        <v/>
      </c>
      <c r="AK10" s="251" t="str">
        <f>(入力シート!AU46)&amp;""</f>
        <v/>
      </c>
      <c r="AL10" s="251" t="str">
        <f>(入力シート!AV46)&amp;""</f>
        <v/>
      </c>
      <c r="AM10" s="251" t="str">
        <f>(入力シート!$V$4)&amp;""</f>
        <v/>
      </c>
      <c r="AN10" s="241"/>
      <c r="AP10" s="321" t="s">
        <v>63</v>
      </c>
      <c r="AQ10" s="251" t="s">
        <v>58</v>
      </c>
      <c r="AR10" s="251" t="str">
        <f>(入力シート!AS58)&amp;""</f>
        <v/>
      </c>
      <c r="AS10" s="251" t="str">
        <f>(入力シート!AT58)&amp;""</f>
        <v/>
      </c>
      <c r="AT10" s="251" t="str">
        <f>(入力シート!AU58)&amp;""</f>
        <v/>
      </c>
      <c r="AU10" s="251" t="str">
        <f>(入力シート!AV58)&amp;""</f>
        <v/>
      </c>
      <c r="AV10" s="251" t="str">
        <f>(入力シート!$V$4)&amp;""</f>
        <v/>
      </c>
      <c r="AW10" s="241"/>
      <c r="AY10" s="245" t="s">
        <v>154</v>
      </c>
      <c r="AZ10" s="240" t="s">
        <v>58</v>
      </c>
      <c r="BA10" s="240" t="str">
        <f>(入力シート!AR72)&amp;""</f>
        <v/>
      </c>
      <c r="BB10" s="240" t="str">
        <f>(入力シート!AS72)&amp;""</f>
        <v/>
      </c>
      <c r="BC10" s="240" t="str">
        <f>(入力シート!AT72)&amp;""</f>
        <v/>
      </c>
      <c r="BD10" s="240" t="str">
        <f>(入力シート!AU72)&amp;""</f>
        <v/>
      </c>
      <c r="BE10" s="240" t="str">
        <f>(入力シート!AV72)&amp;""</f>
        <v/>
      </c>
      <c r="BF10" s="240" t="str">
        <f>(入力シート!$V$4)&amp;""</f>
        <v/>
      </c>
      <c r="BG10" s="241"/>
    </row>
    <row r="11" spans="1:64" hidden="1">
      <c r="A11" s="223">
        <v>10</v>
      </c>
      <c r="B11" s="219" t="str">
        <f>(入力シート!K21)&amp;""</f>
        <v/>
      </c>
      <c r="C11" s="219" t="str">
        <f>(入力シート!L21)&amp;""</f>
        <v/>
      </c>
      <c r="D11" s="219" t="str">
        <f>(入力シート!M21)&amp;""</f>
        <v/>
      </c>
      <c r="E11" s="219" t="str">
        <f>(入力シート!N21)&amp;""</f>
        <v/>
      </c>
      <c r="F11" s="219" t="str">
        <f>(入力シート!O21)&amp;""</f>
        <v/>
      </c>
      <c r="G11" s="219" t="str">
        <f>(入力シート!$V$4)&amp;""</f>
        <v/>
      </c>
      <c r="H11" s="219" t="str">
        <f>(入力シート!Q21)&amp;""</f>
        <v/>
      </c>
      <c r="I11" s="219" t="str">
        <f>(入力シート!R21)&amp;""</f>
        <v/>
      </c>
      <c r="J11" s="224" t="str">
        <f>(入力シート!S21)&amp;""</f>
        <v/>
      </c>
      <c r="K11" s="219" t="str">
        <f>(入力シート!AB21)&amp;""</f>
        <v/>
      </c>
      <c r="L11" s="219" t="str">
        <f>(入力シート!AC21)&amp;""</f>
        <v/>
      </c>
      <c r="M11" s="224" t="str">
        <f>(入力シート!AD21)&amp;""</f>
        <v/>
      </c>
      <c r="O11" s="321" t="s">
        <v>62</v>
      </c>
      <c r="P11" s="238" t="s">
        <v>58</v>
      </c>
      <c r="Q11" s="238" t="str">
        <f>(入力シート!AS21)&amp;""</f>
        <v/>
      </c>
      <c r="R11" s="238" t="str">
        <f>(入力シート!AT21)&amp;""</f>
        <v/>
      </c>
      <c r="S11" s="238" t="str">
        <f>(入力シート!AU21)&amp;""</f>
        <v/>
      </c>
      <c r="T11" s="238" t="str">
        <f>(入力シート!AV21)&amp;""</f>
        <v/>
      </c>
      <c r="U11" s="238" t="str">
        <f>(入力シート!$V$4)&amp;""</f>
        <v/>
      </c>
      <c r="V11" s="241"/>
      <c r="X11" s="318" t="s">
        <v>63</v>
      </c>
      <c r="Y11" s="238" t="s">
        <v>58</v>
      </c>
      <c r="Z11" s="238" t="str">
        <f>(入力シート!AS33)&amp;""</f>
        <v/>
      </c>
      <c r="AA11" s="238" t="str">
        <f>(入力シート!AT33)&amp;""</f>
        <v/>
      </c>
      <c r="AB11" s="238" t="str">
        <f>(入力シート!AU33)&amp;""</f>
        <v/>
      </c>
      <c r="AC11" s="238" t="str">
        <f>(入力シート!AV33)&amp;""</f>
        <v/>
      </c>
      <c r="AD11" s="238" t="str">
        <f>(入力シート!$V$4)&amp;""</f>
        <v/>
      </c>
      <c r="AE11" s="241"/>
      <c r="AG11" s="321" t="s">
        <v>62</v>
      </c>
      <c r="AH11" s="251" t="s">
        <v>58</v>
      </c>
      <c r="AI11" s="251" t="str">
        <f>(入力シート!AS47)&amp;""</f>
        <v/>
      </c>
      <c r="AJ11" s="251" t="str">
        <f>(入力シート!AT47)&amp;""</f>
        <v/>
      </c>
      <c r="AK11" s="251" t="str">
        <f>(入力シート!AU47)&amp;""</f>
        <v/>
      </c>
      <c r="AL11" s="251" t="str">
        <f>(入力シート!AV47)&amp;""</f>
        <v/>
      </c>
      <c r="AM11" s="251" t="str">
        <f>(入力シート!$V$4)&amp;""</f>
        <v/>
      </c>
      <c r="AN11" s="241"/>
      <c r="AP11" s="321" t="s">
        <v>63</v>
      </c>
      <c r="AQ11" s="251" t="s">
        <v>58</v>
      </c>
      <c r="AR11" s="251" t="str">
        <f>(入力シート!AS59)&amp;""</f>
        <v/>
      </c>
      <c r="AS11" s="251" t="str">
        <f>(入力シート!AT59)&amp;""</f>
        <v/>
      </c>
      <c r="AT11" s="251" t="str">
        <f>(入力シート!AU59)&amp;""</f>
        <v/>
      </c>
      <c r="AU11" s="251" t="str">
        <f>(入力シート!AV59)&amp;""</f>
        <v/>
      </c>
      <c r="AV11" s="251" t="str">
        <f>(入力シート!$V$4)&amp;""</f>
        <v/>
      </c>
      <c r="AW11" s="241"/>
      <c r="AY11" s="245" t="s">
        <v>154</v>
      </c>
      <c r="AZ11" s="240" t="s">
        <v>58</v>
      </c>
      <c r="BA11" s="240" t="str">
        <f>(入力シート!AR73)&amp;""</f>
        <v/>
      </c>
      <c r="BB11" s="240" t="str">
        <f>(入力シート!AS73)&amp;""</f>
        <v/>
      </c>
      <c r="BC11" s="240" t="str">
        <f>(入力シート!AT73)&amp;""</f>
        <v/>
      </c>
      <c r="BD11" s="240" t="str">
        <f>(入力シート!AU73)&amp;""</f>
        <v/>
      </c>
      <c r="BE11" s="240" t="str">
        <f>(入力シート!AV73)&amp;""</f>
        <v/>
      </c>
      <c r="BF11" s="240" t="str">
        <f>(入力シート!$V$4)&amp;""</f>
        <v/>
      </c>
      <c r="BG11" s="241"/>
    </row>
    <row r="12" spans="1:64" hidden="1">
      <c r="A12" s="223">
        <v>11</v>
      </c>
      <c r="B12" s="219" t="str">
        <f>(入力シート!K22)&amp;""</f>
        <v/>
      </c>
      <c r="C12" s="219" t="str">
        <f>(入力シート!L22)&amp;""</f>
        <v/>
      </c>
      <c r="D12" s="219" t="str">
        <f>(入力シート!M22)&amp;""</f>
        <v/>
      </c>
      <c r="E12" s="219" t="str">
        <f>(入力シート!N22)&amp;""</f>
        <v/>
      </c>
      <c r="F12" s="219" t="str">
        <f>(入力シート!O22)&amp;""</f>
        <v/>
      </c>
      <c r="G12" s="219" t="str">
        <f>(入力シート!$V$4)&amp;""</f>
        <v/>
      </c>
      <c r="H12" s="219" t="str">
        <f>(入力シート!Q22)&amp;""</f>
        <v/>
      </c>
      <c r="I12" s="219" t="str">
        <f>(入力シート!R22)&amp;""</f>
        <v/>
      </c>
      <c r="J12" s="224" t="str">
        <f>(入力シート!S22)&amp;""</f>
        <v/>
      </c>
      <c r="K12" s="219" t="str">
        <f>(入力シート!AB22)&amp;""</f>
        <v/>
      </c>
      <c r="L12" s="219" t="str">
        <f>(入力シート!AC22)&amp;""</f>
        <v/>
      </c>
      <c r="M12" s="224" t="str">
        <f>(入力シート!AD22)&amp;""</f>
        <v/>
      </c>
      <c r="O12" s="321" t="s">
        <v>62</v>
      </c>
      <c r="P12" s="238" t="s">
        <v>58</v>
      </c>
      <c r="Q12" s="238" t="str">
        <f>(入力シート!AS22)&amp;""</f>
        <v/>
      </c>
      <c r="R12" s="238" t="str">
        <f>(入力シート!AT22)&amp;""</f>
        <v/>
      </c>
      <c r="S12" s="238" t="str">
        <f>(入力シート!AU22)&amp;""</f>
        <v/>
      </c>
      <c r="T12" s="238" t="str">
        <f>(入力シート!AV22)&amp;""</f>
        <v/>
      </c>
      <c r="U12" s="238" t="str">
        <f>(入力シート!$V$4)&amp;""</f>
        <v/>
      </c>
      <c r="V12" s="241"/>
      <c r="X12" s="318" t="s">
        <v>63</v>
      </c>
      <c r="Y12" s="238" t="s">
        <v>58</v>
      </c>
      <c r="Z12" s="238" t="str">
        <f>(入力シート!AS34)&amp;""</f>
        <v/>
      </c>
      <c r="AA12" s="238" t="str">
        <f>(入力シート!AT34)&amp;""</f>
        <v/>
      </c>
      <c r="AB12" s="238" t="str">
        <f>(入力シート!AU34)&amp;""</f>
        <v/>
      </c>
      <c r="AC12" s="238" t="str">
        <f>(入力シート!AV34)&amp;""</f>
        <v/>
      </c>
      <c r="AD12" s="238" t="str">
        <f>(入力シート!$V$4)&amp;""</f>
        <v/>
      </c>
      <c r="AE12" s="241"/>
      <c r="AG12" s="321" t="s">
        <v>62</v>
      </c>
      <c r="AH12" s="251" t="s">
        <v>58</v>
      </c>
      <c r="AI12" s="251" t="str">
        <f>(入力シート!AS48)&amp;""</f>
        <v/>
      </c>
      <c r="AJ12" s="251" t="str">
        <f>(入力シート!AT48)&amp;""</f>
        <v/>
      </c>
      <c r="AK12" s="251" t="str">
        <f>(入力シート!AU48)&amp;""</f>
        <v/>
      </c>
      <c r="AL12" s="251" t="str">
        <f>(入力シート!AV48)&amp;""</f>
        <v/>
      </c>
      <c r="AM12" s="251" t="str">
        <f>(入力シート!$V$4)&amp;""</f>
        <v/>
      </c>
      <c r="AN12" s="241"/>
      <c r="AP12" s="321" t="s">
        <v>63</v>
      </c>
      <c r="AQ12" s="251" t="s">
        <v>58</v>
      </c>
      <c r="AR12" s="251" t="str">
        <f>(入力シート!AS60)&amp;""</f>
        <v/>
      </c>
      <c r="AS12" s="251" t="str">
        <f>(入力シート!AT60)&amp;""</f>
        <v/>
      </c>
      <c r="AT12" s="251" t="str">
        <f>(入力シート!AU60)&amp;""</f>
        <v/>
      </c>
      <c r="AU12" s="251" t="str">
        <f>(入力シート!AV60)&amp;""</f>
        <v/>
      </c>
      <c r="AV12" s="251" t="str">
        <f>(入力シート!$V$4)&amp;""</f>
        <v/>
      </c>
      <c r="AW12" s="241"/>
      <c r="AY12" s="245" t="s">
        <v>154</v>
      </c>
      <c r="AZ12" s="240" t="s">
        <v>58</v>
      </c>
      <c r="BA12" s="240" t="str">
        <f>(入力シート!AR74)&amp;""</f>
        <v/>
      </c>
      <c r="BB12" s="240" t="str">
        <f>(入力シート!AS74)&amp;""</f>
        <v/>
      </c>
      <c r="BC12" s="240" t="str">
        <f>(入力シート!AT74)&amp;""</f>
        <v/>
      </c>
      <c r="BD12" s="240" t="str">
        <f>(入力シート!AU74)&amp;""</f>
        <v/>
      </c>
      <c r="BE12" s="240" t="str">
        <f>(入力シート!AV74)&amp;""</f>
        <v/>
      </c>
      <c r="BF12" s="240" t="str">
        <f>(入力シート!$V$4)&amp;""</f>
        <v/>
      </c>
      <c r="BG12" s="241"/>
    </row>
    <row r="13" spans="1:64" ht="13.5" hidden="1" thickBot="1">
      <c r="A13" s="223">
        <v>12</v>
      </c>
      <c r="B13" s="219" t="str">
        <f>(入力シート!K23)&amp;""</f>
        <v/>
      </c>
      <c r="C13" s="219" t="str">
        <f>(入力シート!L23)&amp;""</f>
        <v/>
      </c>
      <c r="D13" s="219" t="str">
        <f>(入力シート!M23)&amp;""</f>
        <v/>
      </c>
      <c r="E13" s="219" t="str">
        <f>(入力シート!N23)&amp;""</f>
        <v/>
      </c>
      <c r="F13" s="219" t="str">
        <f>(入力シート!O23)&amp;""</f>
        <v/>
      </c>
      <c r="G13" s="219" t="str">
        <f>(入力シート!$V$4)&amp;""</f>
        <v/>
      </c>
      <c r="H13" s="219" t="str">
        <f>(入力シート!Q23)&amp;""</f>
        <v/>
      </c>
      <c r="I13" s="219" t="str">
        <f>(入力シート!R23)&amp;""</f>
        <v/>
      </c>
      <c r="J13" s="224" t="str">
        <f>(入力シート!S23)&amp;""</f>
        <v/>
      </c>
      <c r="K13" s="219" t="str">
        <f>(入力シート!AB23)&amp;""</f>
        <v/>
      </c>
      <c r="L13" s="219" t="str">
        <f>(入力シート!AC23)&amp;""</f>
        <v/>
      </c>
      <c r="M13" s="224" t="str">
        <f>(入力シート!AD23)&amp;""</f>
        <v/>
      </c>
      <c r="O13" s="323" t="s">
        <v>62</v>
      </c>
      <c r="P13" s="242" t="s">
        <v>58</v>
      </c>
      <c r="Q13" s="242" t="str">
        <f>(入力シート!AS23)&amp;""</f>
        <v/>
      </c>
      <c r="R13" s="242" t="str">
        <f>(入力シート!AT23)&amp;""</f>
        <v/>
      </c>
      <c r="S13" s="242" t="str">
        <f>(入力シート!AU23)&amp;""</f>
        <v/>
      </c>
      <c r="T13" s="242" t="str">
        <f>(入力シート!AV23)&amp;""</f>
        <v/>
      </c>
      <c r="U13" s="242" t="str">
        <f>(入力シート!$V$4)&amp;""</f>
        <v/>
      </c>
      <c r="V13" s="243"/>
      <c r="X13" s="324" t="s">
        <v>63</v>
      </c>
      <c r="Y13" s="242" t="s">
        <v>58</v>
      </c>
      <c r="Z13" s="242" t="str">
        <f>(入力シート!AS35)&amp;""</f>
        <v/>
      </c>
      <c r="AA13" s="242" t="str">
        <f>(入力シート!AT35)&amp;""</f>
        <v/>
      </c>
      <c r="AB13" s="242" t="str">
        <f>(入力シート!AU35)&amp;""</f>
        <v/>
      </c>
      <c r="AC13" s="242" t="str">
        <f>(入力シート!AV35)&amp;""</f>
        <v/>
      </c>
      <c r="AD13" s="242" t="str">
        <f>(入力シート!$V$4)&amp;""</f>
        <v/>
      </c>
      <c r="AE13" s="243"/>
      <c r="AG13" s="322" t="s">
        <v>62</v>
      </c>
      <c r="AH13" s="262" t="s">
        <v>58</v>
      </c>
      <c r="AI13" s="262" t="str">
        <f>(入力シート!AS49)&amp;""</f>
        <v/>
      </c>
      <c r="AJ13" s="262" t="str">
        <f>(入力シート!AT49)&amp;""</f>
        <v/>
      </c>
      <c r="AK13" s="262" t="str">
        <f>(入力シート!AU49)&amp;""</f>
        <v/>
      </c>
      <c r="AL13" s="262" t="str">
        <f>(入力シート!AV49)&amp;""</f>
        <v/>
      </c>
      <c r="AM13" s="262" t="str">
        <f>(入力シート!$V$4)&amp;""</f>
        <v/>
      </c>
      <c r="AN13" s="258"/>
      <c r="AP13" s="323" t="s">
        <v>63</v>
      </c>
      <c r="AQ13" s="252" t="s">
        <v>58</v>
      </c>
      <c r="AR13" s="252" t="str">
        <f>(入力シート!AS61)&amp;""</f>
        <v/>
      </c>
      <c r="AS13" s="252" t="str">
        <f>(入力シート!AT61)&amp;""</f>
        <v/>
      </c>
      <c r="AT13" s="252" t="str">
        <f>(入力シート!AU61)&amp;""</f>
        <v/>
      </c>
      <c r="AU13" s="252" t="str">
        <f>(入力シート!AV61)&amp;""</f>
        <v/>
      </c>
      <c r="AV13" s="252" t="str">
        <f>(入力シート!$V$4)&amp;""</f>
        <v/>
      </c>
      <c r="AW13" s="243"/>
      <c r="AY13" s="246" t="s">
        <v>154</v>
      </c>
      <c r="AZ13" s="247" t="s">
        <v>58</v>
      </c>
      <c r="BA13" s="247" t="str">
        <f>(入力シート!AR75)&amp;""</f>
        <v/>
      </c>
      <c r="BB13" s="247" t="str">
        <f>(入力シート!AS75)&amp;""</f>
        <v/>
      </c>
      <c r="BC13" s="247" t="str">
        <f>(入力シート!AT75)&amp;""</f>
        <v/>
      </c>
      <c r="BD13" s="247" t="str">
        <f>(入力シート!AU75)&amp;""</f>
        <v/>
      </c>
      <c r="BE13" s="247" t="str">
        <f>(入力シート!AV75)&amp;""</f>
        <v/>
      </c>
      <c r="BF13" s="247" t="str">
        <f>(入力シート!$V$4)&amp;""</f>
        <v/>
      </c>
      <c r="BG13" s="243"/>
    </row>
    <row r="14" spans="1:64" hidden="1">
      <c r="A14" s="223">
        <v>13</v>
      </c>
      <c r="B14" s="219" t="str">
        <f>(入力シート!K24)&amp;""</f>
        <v/>
      </c>
      <c r="C14" s="219" t="str">
        <f>(入力シート!L24)&amp;""</f>
        <v/>
      </c>
      <c r="D14" s="219" t="str">
        <f>(入力シート!M24)&amp;""</f>
        <v/>
      </c>
      <c r="E14" s="219" t="str">
        <f>(入力シート!N24)&amp;""</f>
        <v/>
      </c>
      <c r="F14" s="219" t="str">
        <f>(入力シート!O24)&amp;""</f>
        <v/>
      </c>
      <c r="G14" s="219" t="str">
        <f>(入力シート!$V$4)&amp;""</f>
        <v/>
      </c>
      <c r="H14" s="219" t="str">
        <f>(入力シート!Q24)&amp;""</f>
        <v/>
      </c>
      <c r="I14" s="219" t="str">
        <f>(入力シート!R24)&amp;""</f>
        <v/>
      </c>
      <c r="J14" s="224" t="str">
        <f>(入力シート!S24)&amp;""</f>
        <v/>
      </c>
      <c r="K14" s="219" t="str">
        <f>(入力シート!AB24)&amp;""</f>
        <v/>
      </c>
      <c r="L14" s="219" t="str">
        <f>(入力シート!AC24)&amp;""</f>
        <v/>
      </c>
      <c r="M14" s="224" t="str">
        <f>(入力シート!AD24)&amp;""</f>
        <v/>
      </c>
      <c r="AY14" s="218"/>
      <c r="AZ14" s="218"/>
      <c r="BA14" s="218"/>
      <c r="BB14" s="218"/>
      <c r="BC14" s="218"/>
      <c r="BD14" s="218"/>
      <c r="BE14" s="218"/>
      <c r="BF14" s="218"/>
      <c r="BG14" s="218"/>
    </row>
    <row r="15" spans="1:64" hidden="1">
      <c r="A15" s="223">
        <v>14</v>
      </c>
      <c r="B15" s="219" t="str">
        <f>(入力シート!K25)&amp;""</f>
        <v/>
      </c>
      <c r="C15" s="219" t="str">
        <f>(入力シート!L25)&amp;""</f>
        <v/>
      </c>
      <c r="D15" s="219" t="str">
        <f>(入力シート!M25)&amp;""</f>
        <v/>
      </c>
      <c r="E15" s="219" t="str">
        <f>(入力シート!N25)&amp;""</f>
        <v/>
      </c>
      <c r="F15" s="219" t="str">
        <f>(入力シート!O25)&amp;""</f>
        <v/>
      </c>
      <c r="G15" s="219" t="str">
        <f>(入力シート!$V$4)&amp;""</f>
        <v/>
      </c>
      <c r="H15" s="219" t="str">
        <f>(入力シート!Q25)&amp;""</f>
        <v/>
      </c>
      <c r="I15" s="219" t="str">
        <f>(入力シート!R25)&amp;""</f>
        <v/>
      </c>
      <c r="J15" s="224" t="str">
        <f>(入力シート!S25)&amp;""</f>
        <v/>
      </c>
      <c r="K15" s="219" t="str">
        <f>(入力シート!AB25)&amp;""</f>
        <v/>
      </c>
      <c r="L15" s="219" t="str">
        <f>(入力シート!AC25)&amp;""</f>
        <v/>
      </c>
      <c r="M15" s="224" t="str">
        <f>(入力シート!AD25)&amp;""</f>
        <v/>
      </c>
      <c r="AY15" s="218"/>
      <c r="AZ15" s="218"/>
      <c r="BA15" s="218"/>
      <c r="BB15" s="218"/>
      <c r="BC15" s="218"/>
      <c r="BD15" s="218"/>
      <c r="BE15" s="218"/>
      <c r="BF15" s="218"/>
      <c r="BG15" s="218"/>
    </row>
    <row r="16" spans="1:64" hidden="1">
      <c r="A16" s="223">
        <v>15</v>
      </c>
      <c r="B16" s="219" t="str">
        <f>(入力シート!K26)&amp;""</f>
        <v/>
      </c>
      <c r="C16" s="219" t="str">
        <f>(入力シート!L26)&amp;""</f>
        <v/>
      </c>
      <c r="D16" s="219" t="str">
        <f>(入力シート!M26)&amp;""</f>
        <v/>
      </c>
      <c r="E16" s="219" t="str">
        <f>(入力シート!N26)&amp;""</f>
        <v/>
      </c>
      <c r="F16" s="219" t="str">
        <f>(入力シート!O26)&amp;""</f>
        <v/>
      </c>
      <c r="G16" s="219" t="str">
        <f>(入力シート!$V$4)&amp;""</f>
        <v/>
      </c>
      <c r="H16" s="219" t="str">
        <f>(入力シート!Q26)&amp;""</f>
        <v/>
      </c>
      <c r="I16" s="219" t="str">
        <f>(入力シート!R26)&amp;""</f>
        <v/>
      </c>
      <c r="J16" s="224" t="str">
        <f>(入力シート!S26)&amp;""</f>
        <v/>
      </c>
      <c r="K16" s="219" t="str">
        <f>(入力シート!AB26)&amp;""</f>
        <v/>
      </c>
      <c r="L16" s="219" t="str">
        <f>(入力シート!AC26)&amp;""</f>
        <v/>
      </c>
      <c r="M16" s="224" t="str">
        <f>(入力シート!AD26)&amp;""</f>
        <v/>
      </c>
      <c r="X16" s="8"/>
      <c r="Y16" s="8"/>
      <c r="AY16" s="218"/>
      <c r="AZ16" s="218"/>
      <c r="BA16" s="218"/>
      <c r="BB16" s="218"/>
      <c r="BC16" s="218"/>
      <c r="BD16" s="218"/>
      <c r="BE16" s="218"/>
      <c r="BF16" s="218"/>
      <c r="BG16" s="218"/>
    </row>
    <row r="17" spans="1:59" hidden="1">
      <c r="A17" s="223">
        <v>16</v>
      </c>
      <c r="B17" s="219" t="str">
        <f>(入力シート!K27)&amp;""</f>
        <v/>
      </c>
      <c r="C17" s="219" t="str">
        <f>(入力シート!L27)&amp;""</f>
        <v/>
      </c>
      <c r="D17" s="219" t="str">
        <f>(入力シート!M27)&amp;""</f>
        <v/>
      </c>
      <c r="E17" s="219" t="str">
        <f>(入力シート!N27)&amp;""</f>
        <v/>
      </c>
      <c r="F17" s="219" t="str">
        <f>(入力シート!O27)&amp;""</f>
        <v/>
      </c>
      <c r="G17" s="219" t="str">
        <f>(入力シート!$V$4)&amp;""</f>
        <v/>
      </c>
      <c r="H17" s="219" t="str">
        <f>(入力シート!Q27)&amp;""</f>
        <v/>
      </c>
      <c r="I17" s="219" t="str">
        <f>(入力シート!R27)&amp;""</f>
        <v/>
      </c>
      <c r="J17" s="224" t="str">
        <f>(入力シート!S27)&amp;""</f>
        <v/>
      </c>
      <c r="K17" s="219" t="str">
        <f>(入力シート!AB27)&amp;""</f>
        <v/>
      </c>
      <c r="L17" s="219" t="str">
        <f>(入力シート!AC27)&amp;""</f>
        <v/>
      </c>
      <c r="M17" s="224" t="str">
        <f>(入力シート!AD27)&amp;""</f>
        <v/>
      </c>
      <c r="X17" s="8"/>
      <c r="AY17" s="218"/>
      <c r="AZ17" s="218"/>
      <c r="BA17" s="218"/>
      <c r="BB17" s="218"/>
      <c r="BC17" s="218"/>
      <c r="BD17" s="218"/>
      <c r="BE17" s="218"/>
      <c r="BF17" s="218"/>
      <c r="BG17" s="218"/>
    </row>
    <row r="18" spans="1:59" hidden="1">
      <c r="A18" s="223">
        <v>17</v>
      </c>
      <c r="B18" s="219" t="str">
        <f>(入力シート!K28)&amp;""</f>
        <v/>
      </c>
      <c r="C18" s="219" t="str">
        <f>(入力シート!L28)&amp;""</f>
        <v/>
      </c>
      <c r="D18" s="219" t="str">
        <f>(入力シート!M28)&amp;""</f>
        <v/>
      </c>
      <c r="E18" s="219" t="str">
        <f>(入力シート!N28)&amp;""</f>
        <v/>
      </c>
      <c r="F18" s="219" t="str">
        <f>(入力シート!O28)&amp;""</f>
        <v/>
      </c>
      <c r="G18" s="219" t="str">
        <f>(入力シート!$V$4)&amp;""</f>
        <v/>
      </c>
      <c r="H18" s="219" t="str">
        <f>(入力シート!Q28)&amp;""</f>
        <v/>
      </c>
      <c r="I18" s="219" t="str">
        <f>(入力シート!R28)&amp;""</f>
        <v/>
      </c>
      <c r="J18" s="224" t="str">
        <f>(入力シート!S28)&amp;""</f>
        <v/>
      </c>
      <c r="K18" s="219" t="str">
        <f>(入力シート!AB28)&amp;""</f>
        <v/>
      </c>
      <c r="L18" s="219" t="str">
        <f>(入力シート!AC28)&amp;""</f>
        <v/>
      </c>
      <c r="M18" s="224" t="str">
        <f>(入力シート!AD28)&amp;""</f>
        <v/>
      </c>
      <c r="X18" s="8"/>
      <c r="AY18" s="218"/>
      <c r="AZ18" s="218"/>
      <c r="BA18" s="218"/>
      <c r="BB18" s="218"/>
      <c r="BC18" s="218"/>
      <c r="BD18" s="218"/>
      <c r="BE18" s="218"/>
      <c r="BF18" s="218"/>
      <c r="BG18" s="218"/>
    </row>
    <row r="19" spans="1:59" hidden="1">
      <c r="A19" s="223">
        <v>18</v>
      </c>
      <c r="B19" s="219" t="str">
        <f>(入力シート!K29)&amp;""</f>
        <v/>
      </c>
      <c r="C19" s="219" t="str">
        <f>(入力シート!L29)&amp;""</f>
        <v/>
      </c>
      <c r="D19" s="219" t="str">
        <f>(入力シート!M29)&amp;""</f>
        <v/>
      </c>
      <c r="E19" s="219" t="str">
        <f>(入力シート!N29)&amp;""</f>
        <v/>
      </c>
      <c r="F19" s="219" t="str">
        <f>(入力シート!O29)&amp;""</f>
        <v/>
      </c>
      <c r="G19" s="219" t="str">
        <f>(入力シート!$V$4)&amp;""</f>
        <v/>
      </c>
      <c r="H19" s="219" t="str">
        <f>(入力シート!Q29)&amp;""</f>
        <v/>
      </c>
      <c r="I19" s="219" t="str">
        <f>(入力シート!R29)&amp;""</f>
        <v/>
      </c>
      <c r="J19" s="224" t="str">
        <f>(入力シート!S29)&amp;""</f>
        <v/>
      </c>
      <c r="K19" s="219" t="str">
        <f>(入力シート!AB29)&amp;""</f>
        <v/>
      </c>
      <c r="L19" s="219" t="str">
        <f>(入力シート!AC29)&amp;""</f>
        <v/>
      </c>
      <c r="M19" s="224" t="str">
        <f>(入力シート!AD29)&amp;""</f>
        <v/>
      </c>
      <c r="X19" s="8"/>
      <c r="AY19" s="218"/>
      <c r="AZ19" s="218"/>
      <c r="BA19" s="218"/>
      <c r="BB19" s="218"/>
      <c r="BC19" s="218"/>
      <c r="BD19" s="218"/>
      <c r="BE19" s="218"/>
      <c r="BF19" s="218"/>
      <c r="BG19" s="218"/>
    </row>
    <row r="20" spans="1:59" hidden="1">
      <c r="A20" s="223">
        <v>19</v>
      </c>
      <c r="B20" s="219" t="str">
        <f>(入力シート!K30)&amp;""</f>
        <v/>
      </c>
      <c r="C20" s="219" t="str">
        <f>(入力シート!L30)&amp;""</f>
        <v/>
      </c>
      <c r="D20" s="219" t="str">
        <f>(入力シート!M30)&amp;""</f>
        <v/>
      </c>
      <c r="E20" s="219" t="str">
        <f>(入力シート!N30)&amp;""</f>
        <v/>
      </c>
      <c r="F20" s="219" t="str">
        <f>(入力シート!O30)&amp;""</f>
        <v/>
      </c>
      <c r="G20" s="219" t="str">
        <f>(入力シート!$V$4)&amp;""</f>
        <v/>
      </c>
      <c r="H20" s="219" t="str">
        <f>(入力シート!Q30)&amp;""</f>
        <v/>
      </c>
      <c r="I20" s="219" t="str">
        <f>(入力シート!R30)&amp;""</f>
        <v/>
      </c>
      <c r="J20" s="224" t="str">
        <f>(入力シート!S30)&amp;""</f>
        <v/>
      </c>
      <c r="K20" s="219" t="str">
        <f>(入力シート!AB30)&amp;""</f>
        <v/>
      </c>
      <c r="L20" s="219" t="str">
        <f>(入力シート!AC30)&amp;""</f>
        <v/>
      </c>
      <c r="M20" s="224" t="str">
        <f>(入力シート!AD30)&amp;""</f>
        <v/>
      </c>
      <c r="AY20" s="218"/>
      <c r="AZ20" s="218"/>
      <c r="BA20" s="218"/>
      <c r="BB20" s="218"/>
      <c r="BC20" s="218"/>
      <c r="BD20" s="218"/>
      <c r="BE20" s="218"/>
      <c r="BF20" s="218"/>
      <c r="BG20" s="218"/>
    </row>
    <row r="21" spans="1:59" hidden="1">
      <c r="A21" s="223">
        <v>20</v>
      </c>
      <c r="B21" s="219" t="str">
        <f>(入力シート!K31)&amp;""</f>
        <v/>
      </c>
      <c r="C21" s="219" t="str">
        <f>(入力シート!L31)&amp;""</f>
        <v/>
      </c>
      <c r="D21" s="219" t="str">
        <f>(入力シート!M31)&amp;""</f>
        <v/>
      </c>
      <c r="E21" s="219" t="str">
        <f>(入力シート!N31)&amp;""</f>
        <v/>
      </c>
      <c r="F21" s="219" t="str">
        <f>(入力シート!O31)&amp;""</f>
        <v/>
      </c>
      <c r="G21" s="219" t="str">
        <f>(入力シート!$V$4)&amp;""</f>
        <v/>
      </c>
      <c r="H21" s="219" t="str">
        <f>(入力シート!Q31)&amp;""</f>
        <v/>
      </c>
      <c r="I21" s="219" t="str">
        <f>(入力シート!R31)&amp;""</f>
        <v/>
      </c>
      <c r="J21" s="224" t="str">
        <f>(入力シート!S31)&amp;""</f>
        <v/>
      </c>
      <c r="K21" s="219" t="str">
        <f>(入力シート!AB31)&amp;""</f>
        <v/>
      </c>
      <c r="L21" s="219" t="str">
        <f>(入力シート!AC31)&amp;""</f>
        <v/>
      </c>
      <c r="M21" s="224" t="str">
        <f>(入力シート!AD31)&amp;""</f>
        <v/>
      </c>
      <c r="AY21" s="218"/>
      <c r="AZ21" s="218"/>
      <c r="BA21" s="218"/>
      <c r="BB21" s="218"/>
      <c r="BC21" s="218"/>
      <c r="BD21" s="218"/>
      <c r="BE21" s="218"/>
      <c r="BF21" s="218"/>
      <c r="BG21" s="218"/>
    </row>
    <row r="22" spans="1:59" hidden="1">
      <c r="A22" s="223">
        <v>21</v>
      </c>
      <c r="B22" s="219" t="str">
        <f>(入力シート!K32)&amp;""</f>
        <v/>
      </c>
      <c r="C22" s="219" t="str">
        <f>(入力シート!L32)&amp;""</f>
        <v/>
      </c>
      <c r="D22" s="219" t="str">
        <f>(入力シート!M32)&amp;""</f>
        <v/>
      </c>
      <c r="E22" s="219" t="str">
        <f>(入力シート!N32)&amp;""</f>
        <v/>
      </c>
      <c r="F22" s="219" t="str">
        <f>(入力シート!O32)&amp;""</f>
        <v/>
      </c>
      <c r="G22" s="219" t="str">
        <f>(入力シート!$V$4)&amp;""</f>
        <v/>
      </c>
      <c r="H22" s="219" t="str">
        <f>(入力シート!Q32)&amp;""</f>
        <v/>
      </c>
      <c r="I22" s="219" t="str">
        <f>(入力シート!R32)&amp;""</f>
        <v/>
      </c>
      <c r="J22" s="224" t="str">
        <f>(入力シート!S32)&amp;""</f>
        <v/>
      </c>
      <c r="K22" s="219" t="str">
        <f>(入力シート!AB32)&amp;""</f>
        <v/>
      </c>
      <c r="L22" s="219" t="str">
        <f>(入力シート!AC32)&amp;""</f>
        <v/>
      </c>
      <c r="M22" s="224" t="str">
        <f>(入力シート!AD32)&amp;""</f>
        <v/>
      </c>
      <c r="AY22" s="218"/>
      <c r="AZ22" s="218"/>
      <c r="BA22" s="218"/>
      <c r="BB22" s="218"/>
      <c r="BC22" s="218"/>
      <c r="BD22" s="218"/>
      <c r="BE22" s="218"/>
      <c r="BF22" s="218"/>
      <c r="BG22" s="218"/>
    </row>
    <row r="23" spans="1:59" hidden="1">
      <c r="A23" s="223">
        <v>22</v>
      </c>
      <c r="B23" s="219" t="str">
        <f>(入力シート!K33)&amp;""</f>
        <v/>
      </c>
      <c r="C23" s="219" t="str">
        <f>(入力シート!L33)&amp;""</f>
        <v/>
      </c>
      <c r="D23" s="219" t="str">
        <f>(入力シート!M33)&amp;""</f>
        <v/>
      </c>
      <c r="E23" s="219" t="str">
        <f>(入力シート!N33)&amp;""</f>
        <v/>
      </c>
      <c r="F23" s="219" t="str">
        <f>(入力シート!O33)&amp;""</f>
        <v/>
      </c>
      <c r="G23" s="219" t="str">
        <f>(入力シート!$V$4)&amp;""</f>
        <v/>
      </c>
      <c r="H23" s="219" t="str">
        <f>(入力シート!Q33)&amp;""</f>
        <v/>
      </c>
      <c r="I23" s="219" t="str">
        <f>(入力シート!R33)&amp;""</f>
        <v/>
      </c>
      <c r="J23" s="224" t="str">
        <f>(入力シート!S33)&amp;""</f>
        <v/>
      </c>
      <c r="K23" s="219" t="str">
        <f>(入力シート!AB33)&amp;""</f>
        <v/>
      </c>
      <c r="L23" s="219" t="str">
        <f>(入力シート!AC33)&amp;""</f>
        <v/>
      </c>
      <c r="M23" s="224" t="str">
        <f>(入力シート!AD33)&amp;""</f>
        <v/>
      </c>
      <c r="AY23" s="218"/>
      <c r="AZ23" s="218"/>
      <c r="BA23" s="218"/>
      <c r="BB23" s="218"/>
      <c r="BC23" s="218"/>
      <c r="BD23" s="218"/>
      <c r="BE23" s="218"/>
      <c r="BF23" s="218"/>
      <c r="BG23" s="218"/>
    </row>
    <row r="24" spans="1:59" hidden="1">
      <c r="A24" s="223">
        <v>23</v>
      </c>
      <c r="B24" s="219" t="str">
        <f>(入力シート!K34)&amp;""</f>
        <v/>
      </c>
      <c r="C24" s="219" t="str">
        <f>(入力シート!L34)&amp;""</f>
        <v/>
      </c>
      <c r="D24" s="219" t="str">
        <f>(入力シート!M34)&amp;""</f>
        <v/>
      </c>
      <c r="E24" s="219" t="str">
        <f>(入力シート!N34)&amp;""</f>
        <v/>
      </c>
      <c r="F24" s="219" t="str">
        <f>(入力シート!O34)&amp;""</f>
        <v/>
      </c>
      <c r="G24" s="219" t="str">
        <f>(入力シート!$V$4)&amp;""</f>
        <v/>
      </c>
      <c r="H24" s="219" t="str">
        <f>(入力シート!Q34)&amp;""</f>
        <v/>
      </c>
      <c r="I24" s="219" t="str">
        <f>(入力シート!R34)&amp;""</f>
        <v/>
      </c>
      <c r="J24" s="224" t="str">
        <f>(入力シート!S34)&amp;""</f>
        <v/>
      </c>
      <c r="K24" s="219" t="str">
        <f>(入力シート!AB34)&amp;""</f>
        <v/>
      </c>
      <c r="L24" s="219" t="str">
        <f>(入力シート!AC34)&amp;""</f>
        <v/>
      </c>
      <c r="M24" s="224" t="str">
        <f>(入力シート!AD34)&amp;""</f>
        <v/>
      </c>
      <c r="AY24" s="218"/>
      <c r="AZ24" s="218"/>
      <c r="BA24" s="218"/>
      <c r="BB24" s="218"/>
      <c r="BC24" s="218"/>
      <c r="BD24" s="218"/>
      <c r="BE24" s="218"/>
      <c r="BF24" s="218"/>
      <c r="BG24" s="218"/>
    </row>
    <row r="25" spans="1:59" hidden="1">
      <c r="A25" s="223">
        <v>24</v>
      </c>
      <c r="B25" s="219" t="str">
        <f>(入力シート!K35)&amp;""</f>
        <v/>
      </c>
      <c r="C25" s="219" t="str">
        <f>(入力シート!L35)&amp;""</f>
        <v/>
      </c>
      <c r="D25" s="219" t="str">
        <f>(入力シート!M35)&amp;""</f>
        <v/>
      </c>
      <c r="E25" s="219" t="str">
        <f>(入力シート!N35)&amp;""</f>
        <v/>
      </c>
      <c r="F25" s="219" t="str">
        <f>(入力シート!O35)&amp;""</f>
        <v/>
      </c>
      <c r="G25" s="219" t="str">
        <f>(入力シート!$V$4)&amp;""</f>
        <v/>
      </c>
      <c r="H25" s="219" t="str">
        <f>(入力シート!Q35)&amp;""</f>
        <v/>
      </c>
      <c r="I25" s="219" t="str">
        <f>(入力シート!R35)&amp;""</f>
        <v/>
      </c>
      <c r="J25" s="224" t="str">
        <f>(入力シート!S35)&amp;""</f>
        <v/>
      </c>
      <c r="K25" s="219" t="str">
        <f>(入力シート!AB35)&amp;""</f>
        <v/>
      </c>
      <c r="L25" s="219" t="str">
        <f>(入力シート!AC35)&amp;""</f>
        <v/>
      </c>
      <c r="M25" s="224" t="str">
        <f>(入力シート!AD35)&amp;""</f>
        <v/>
      </c>
      <c r="AY25" s="218"/>
      <c r="AZ25" s="218"/>
      <c r="BA25" s="218"/>
      <c r="BB25" s="218"/>
      <c r="BC25" s="218"/>
      <c r="BD25" s="218"/>
      <c r="BE25" s="218"/>
      <c r="BF25" s="218"/>
      <c r="BG25" s="218"/>
    </row>
    <row r="26" spans="1:59" hidden="1">
      <c r="A26" s="223">
        <v>25</v>
      </c>
      <c r="B26" s="219" t="str">
        <f>(入力シート!K36)&amp;""</f>
        <v/>
      </c>
      <c r="C26" s="219" t="str">
        <f>(入力シート!L36)&amp;""</f>
        <v/>
      </c>
      <c r="D26" s="219" t="str">
        <f>(入力シート!M36)&amp;""</f>
        <v/>
      </c>
      <c r="E26" s="219" t="str">
        <f>(入力シート!N36)&amp;""</f>
        <v/>
      </c>
      <c r="F26" s="219" t="str">
        <f>(入力シート!O36)&amp;""</f>
        <v/>
      </c>
      <c r="G26" s="219" t="str">
        <f>(入力シート!$V$4)&amp;""</f>
        <v/>
      </c>
      <c r="H26" s="219" t="str">
        <f>(入力シート!Q36)&amp;""</f>
        <v/>
      </c>
      <c r="I26" s="219" t="str">
        <f>(入力シート!R36)&amp;""</f>
        <v/>
      </c>
      <c r="J26" s="224" t="str">
        <f>(入力シート!S36)&amp;""</f>
        <v/>
      </c>
      <c r="K26" s="219" t="str">
        <f>(入力シート!AB36)&amp;""</f>
        <v/>
      </c>
      <c r="L26" s="219" t="str">
        <f>(入力シート!AC36)&amp;""</f>
        <v/>
      </c>
      <c r="M26" s="224" t="str">
        <f>(入力シート!AD36)&amp;""</f>
        <v/>
      </c>
    </row>
    <row r="27" spans="1:59" hidden="1">
      <c r="A27" s="223">
        <v>26</v>
      </c>
      <c r="B27" s="219" t="str">
        <f>(入力シート!K37)&amp;""</f>
        <v/>
      </c>
      <c r="C27" s="219" t="str">
        <f>(入力シート!L37)&amp;""</f>
        <v/>
      </c>
      <c r="D27" s="219" t="str">
        <f>(入力シート!M37)&amp;""</f>
        <v/>
      </c>
      <c r="E27" s="219" t="str">
        <f>(入力シート!N37)&amp;""</f>
        <v/>
      </c>
      <c r="F27" s="219" t="str">
        <f>(入力シート!O37)&amp;""</f>
        <v/>
      </c>
      <c r="G27" s="219" t="str">
        <f>(入力シート!$V$4)&amp;""</f>
        <v/>
      </c>
      <c r="H27" s="219" t="str">
        <f>(入力シート!Q37)&amp;""</f>
        <v/>
      </c>
      <c r="I27" s="219" t="str">
        <f>(入力シート!R37)&amp;""</f>
        <v/>
      </c>
      <c r="J27" s="224" t="str">
        <f>(入力シート!S37)&amp;""</f>
        <v/>
      </c>
      <c r="K27" s="219" t="str">
        <f>(入力シート!AB37)&amp;""</f>
        <v/>
      </c>
      <c r="L27" s="219" t="str">
        <f>(入力シート!AC37)&amp;""</f>
        <v/>
      </c>
      <c r="M27" s="224" t="str">
        <f>(入力シート!AD37)&amp;""</f>
        <v/>
      </c>
    </row>
    <row r="28" spans="1:59" hidden="1">
      <c r="A28" s="223">
        <v>27</v>
      </c>
      <c r="B28" s="219" t="str">
        <f>(入力シート!K38)&amp;""</f>
        <v/>
      </c>
      <c r="C28" s="219" t="str">
        <f>(入力シート!L38)&amp;""</f>
        <v/>
      </c>
      <c r="D28" s="219" t="str">
        <f>(入力シート!M38)&amp;""</f>
        <v/>
      </c>
      <c r="E28" s="219" t="str">
        <f>(入力シート!N38)&amp;""</f>
        <v/>
      </c>
      <c r="F28" s="219" t="str">
        <f>(入力シート!O38)&amp;""</f>
        <v/>
      </c>
      <c r="G28" s="219" t="str">
        <f>(入力シート!$V$4)&amp;""</f>
        <v/>
      </c>
      <c r="H28" s="219" t="str">
        <f>(入力シート!Q38)&amp;""</f>
        <v/>
      </c>
      <c r="I28" s="219" t="str">
        <f>(入力シート!R38)&amp;""</f>
        <v/>
      </c>
      <c r="J28" s="224" t="str">
        <f>(入力シート!S38)&amp;""</f>
        <v/>
      </c>
      <c r="K28" s="219" t="str">
        <f>(入力シート!AB38)&amp;""</f>
        <v/>
      </c>
      <c r="L28" s="219" t="str">
        <f>(入力シート!AC38)&amp;""</f>
        <v/>
      </c>
      <c r="M28" s="224" t="str">
        <f>(入力シート!AD38)&amp;""</f>
        <v/>
      </c>
      <c r="O28" s="8"/>
      <c r="P28" s="8"/>
    </row>
    <row r="29" spans="1:59" hidden="1">
      <c r="A29" s="223">
        <v>28</v>
      </c>
      <c r="B29" s="219" t="str">
        <f>(入力シート!K39)&amp;""</f>
        <v/>
      </c>
      <c r="C29" s="219" t="str">
        <f>(入力シート!L39)&amp;""</f>
        <v/>
      </c>
      <c r="D29" s="219" t="str">
        <f>(入力シート!M39)&amp;""</f>
        <v/>
      </c>
      <c r="E29" s="219" t="str">
        <f>(入力シート!N39)&amp;""</f>
        <v/>
      </c>
      <c r="F29" s="219" t="str">
        <f>(入力シート!O39)&amp;""</f>
        <v/>
      </c>
      <c r="G29" s="219" t="str">
        <f>(入力シート!$V$4)&amp;""</f>
        <v/>
      </c>
      <c r="H29" s="219" t="str">
        <f>(入力シート!Q39)&amp;""</f>
        <v/>
      </c>
      <c r="I29" s="219" t="str">
        <f>(入力シート!R39)&amp;""</f>
        <v/>
      </c>
      <c r="J29" s="224" t="str">
        <f>(入力シート!S39)&amp;""</f>
        <v/>
      </c>
      <c r="K29" s="219" t="str">
        <f>(入力シート!AB39)&amp;""</f>
        <v/>
      </c>
      <c r="L29" s="219" t="str">
        <f>(入力シート!AC39)&amp;""</f>
        <v/>
      </c>
      <c r="M29" s="224" t="str">
        <f>(入力シート!AD39)&amp;""</f>
        <v/>
      </c>
      <c r="O29" s="8"/>
    </row>
    <row r="30" spans="1:59" hidden="1">
      <c r="A30" s="223">
        <v>29</v>
      </c>
      <c r="B30" s="219" t="str">
        <f>(入力シート!K40)&amp;""</f>
        <v/>
      </c>
      <c r="C30" s="219" t="str">
        <f>(入力シート!L40)&amp;""</f>
        <v/>
      </c>
      <c r="D30" s="219" t="str">
        <f>(入力シート!M40)&amp;""</f>
        <v/>
      </c>
      <c r="E30" s="219" t="str">
        <f>(入力シート!N40)&amp;""</f>
        <v/>
      </c>
      <c r="F30" s="219" t="str">
        <f>(入力シート!O40)&amp;""</f>
        <v/>
      </c>
      <c r="G30" s="219" t="str">
        <f>(入力シート!$V$4)&amp;""</f>
        <v/>
      </c>
      <c r="H30" s="219" t="str">
        <f>(入力シート!Q40)&amp;""</f>
        <v/>
      </c>
      <c r="I30" s="219" t="str">
        <f>(入力シート!R40)&amp;""</f>
        <v/>
      </c>
      <c r="J30" s="224" t="str">
        <f>(入力シート!S40)&amp;""</f>
        <v/>
      </c>
      <c r="K30" s="219" t="str">
        <f>(入力シート!AB40)&amp;""</f>
        <v/>
      </c>
      <c r="L30" s="219" t="str">
        <f>(入力シート!AC40)&amp;""</f>
        <v/>
      </c>
      <c r="M30" s="224" t="str">
        <f>(入力シート!AD40)&amp;""</f>
        <v/>
      </c>
      <c r="O30" s="8"/>
    </row>
    <row r="31" spans="1:59" hidden="1">
      <c r="A31" s="223">
        <v>30</v>
      </c>
      <c r="B31" s="219" t="str">
        <f>(入力シート!K41)&amp;""</f>
        <v/>
      </c>
      <c r="C31" s="219" t="str">
        <f>(入力シート!L41)&amp;""</f>
        <v/>
      </c>
      <c r="D31" s="219" t="str">
        <f>(入力シート!M41)&amp;""</f>
        <v/>
      </c>
      <c r="E31" s="219" t="str">
        <f>(入力シート!N41)&amp;""</f>
        <v/>
      </c>
      <c r="F31" s="219" t="str">
        <f>(入力シート!O41)&amp;""</f>
        <v/>
      </c>
      <c r="G31" s="219" t="str">
        <f>(入力シート!$V$4)&amp;""</f>
        <v/>
      </c>
      <c r="H31" s="219" t="str">
        <f>(入力シート!Q41)&amp;""</f>
        <v/>
      </c>
      <c r="I31" s="219" t="str">
        <f>(入力シート!R41)&amp;""</f>
        <v/>
      </c>
      <c r="J31" s="224" t="str">
        <f>(入力シート!S41)&amp;""</f>
        <v/>
      </c>
      <c r="K31" s="219" t="str">
        <f>(入力シート!AB41)&amp;""</f>
        <v/>
      </c>
      <c r="L31" s="219" t="str">
        <f>(入力シート!AC41)&amp;""</f>
        <v/>
      </c>
      <c r="M31" s="224" t="str">
        <f>(入力シート!AD41)&amp;""</f>
        <v/>
      </c>
      <c r="O31" s="8"/>
    </row>
    <row r="32" spans="1:59" hidden="1">
      <c r="A32" s="223">
        <v>31</v>
      </c>
      <c r="B32" s="219" t="str">
        <f>(入力シート!K42)&amp;""</f>
        <v/>
      </c>
      <c r="C32" s="219" t="str">
        <f>(入力シート!L42)&amp;""</f>
        <v/>
      </c>
      <c r="D32" s="219" t="str">
        <f>(入力シート!M42)&amp;""</f>
        <v/>
      </c>
      <c r="E32" s="219" t="str">
        <f>(入力シート!N42)&amp;""</f>
        <v/>
      </c>
      <c r="F32" s="219" t="str">
        <f>(入力シート!O42)&amp;""</f>
        <v/>
      </c>
      <c r="G32" s="219" t="str">
        <f>(入力シート!$V$4)&amp;""</f>
        <v/>
      </c>
      <c r="H32" s="219" t="str">
        <f>(入力シート!Q42)&amp;""</f>
        <v/>
      </c>
      <c r="I32" s="219" t="str">
        <f>(入力シート!R42)&amp;""</f>
        <v/>
      </c>
      <c r="J32" s="224" t="str">
        <f>(入力シート!S42)&amp;""</f>
        <v/>
      </c>
      <c r="K32" s="219" t="str">
        <f>(入力シート!AB42)&amp;""</f>
        <v/>
      </c>
      <c r="L32" s="219" t="str">
        <f>(入力シート!AC42)&amp;""</f>
        <v/>
      </c>
      <c r="M32" s="224" t="str">
        <f>(入力シート!AD42)&amp;""</f>
        <v/>
      </c>
    </row>
    <row r="33" spans="1:13" hidden="1">
      <c r="A33" s="223">
        <v>32</v>
      </c>
      <c r="B33" s="219" t="str">
        <f>(入力シート!K43)&amp;""</f>
        <v/>
      </c>
      <c r="C33" s="219" t="str">
        <f>(入力シート!L43)&amp;""</f>
        <v/>
      </c>
      <c r="D33" s="219" t="str">
        <f>(入力シート!M43)&amp;""</f>
        <v/>
      </c>
      <c r="E33" s="219" t="str">
        <f>(入力シート!N43)&amp;""</f>
        <v/>
      </c>
      <c r="F33" s="219" t="str">
        <f>(入力シート!O43)&amp;""</f>
        <v/>
      </c>
      <c r="G33" s="219" t="str">
        <f>(入力シート!$V$4)&amp;""</f>
        <v/>
      </c>
      <c r="H33" s="219" t="str">
        <f>(入力シート!Q43)&amp;""</f>
        <v/>
      </c>
      <c r="I33" s="219" t="str">
        <f>(入力シート!R43)&amp;""</f>
        <v/>
      </c>
      <c r="J33" s="224" t="str">
        <f>(入力シート!S43)&amp;""</f>
        <v/>
      </c>
      <c r="K33" s="219" t="str">
        <f>(入力シート!AB43)&amp;""</f>
        <v/>
      </c>
      <c r="L33" s="219" t="str">
        <f>(入力シート!AC43)&amp;""</f>
        <v/>
      </c>
      <c r="M33" s="224" t="str">
        <f>(入力シート!AD43)&amp;""</f>
        <v/>
      </c>
    </row>
    <row r="34" spans="1:13" hidden="1">
      <c r="A34" s="223">
        <v>33</v>
      </c>
      <c r="B34" s="219" t="str">
        <f>(入力シート!K44)&amp;""</f>
        <v/>
      </c>
      <c r="C34" s="219" t="str">
        <f>(入力シート!L44)&amp;""</f>
        <v/>
      </c>
      <c r="D34" s="219" t="str">
        <f>(入力シート!M44)&amp;""</f>
        <v/>
      </c>
      <c r="E34" s="219" t="str">
        <f>(入力シート!N44)&amp;""</f>
        <v/>
      </c>
      <c r="F34" s="219" t="str">
        <f>(入力シート!O44)&amp;""</f>
        <v/>
      </c>
      <c r="G34" s="219" t="str">
        <f>(入力シート!$V$4)&amp;""</f>
        <v/>
      </c>
      <c r="H34" s="219" t="str">
        <f>(入力シート!Q44)&amp;""</f>
        <v/>
      </c>
      <c r="I34" s="219" t="str">
        <f>(入力シート!R44)&amp;""</f>
        <v/>
      </c>
      <c r="J34" s="224" t="str">
        <f>(入力シート!S44)&amp;""</f>
        <v/>
      </c>
      <c r="K34" s="219" t="str">
        <f>(入力シート!AB44)&amp;""</f>
        <v/>
      </c>
      <c r="L34" s="219" t="str">
        <f>(入力シート!AC44)&amp;""</f>
        <v/>
      </c>
      <c r="M34" s="224" t="str">
        <f>(入力シート!AD44)&amp;""</f>
        <v/>
      </c>
    </row>
    <row r="35" spans="1:13" hidden="1">
      <c r="A35" s="223">
        <v>34</v>
      </c>
      <c r="B35" s="219" t="str">
        <f>(入力シート!K45)&amp;""</f>
        <v/>
      </c>
      <c r="C35" s="219" t="str">
        <f>(入力シート!L45)&amp;""</f>
        <v/>
      </c>
      <c r="D35" s="219" t="str">
        <f>(入力シート!M45)&amp;""</f>
        <v/>
      </c>
      <c r="E35" s="219" t="str">
        <f>(入力シート!N45)&amp;""</f>
        <v/>
      </c>
      <c r="F35" s="219" t="str">
        <f>(入力シート!O45)&amp;""</f>
        <v/>
      </c>
      <c r="G35" s="219" t="str">
        <f>(入力シート!$V$4)&amp;""</f>
        <v/>
      </c>
      <c r="H35" s="219" t="str">
        <f>(入力シート!Q45)&amp;""</f>
        <v/>
      </c>
      <c r="I35" s="219" t="str">
        <f>(入力シート!R45)&amp;""</f>
        <v/>
      </c>
      <c r="J35" s="224" t="str">
        <f>(入力シート!S45)&amp;""</f>
        <v/>
      </c>
      <c r="K35" s="219" t="str">
        <f>(入力シート!AB45)&amp;""</f>
        <v/>
      </c>
      <c r="L35" s="219" t="str">
        <f>(入力シート!AC45)&amp;""</f>
        <v/>
      </c>
      <c r="M35" s="224" t="str">
        <f>(入力シート!AD45)&amp;""</f>
        <v/>
      </c>
    </row>
    <row r="36" spans="1:13" hidden="1">
      <c r="A36" s="223">
        <v>35</v>
      </c>
      <c r="B36" s="219" t="str">
        <f>(入力シート!K46)&amp;""</f>
        <v/>
      </c>
      <c r="C36" s="219" t="str">
        <f>(入力シート!L46)&amp;""</f>
        <v/>
      </c>
      <c r="D36" s="219" t="str">
        <f>(入力シート!M46)&amp;""</f>
        <v/>
      </c>
      <c r="E36" s="219" t="str">
        <f>(入力シート!N46)&amp;""</f>
        <v/>
      </c>
      <c r="F36" s="219" t="str">
        <f>(入力シート!O46)&amp;""</f>
        <v/>
      </c>
      <c r="G36" s="219" t="str">
        <f>(入力シート!$V$4)&amp;""</f>
        <v/>
      </c>
      <c r="H36" s="219" t="str">
        <f>(入力シート!Q46)&amp;""</f>
        <v/>
      </c>
      <c r="I36" s="219" t="str">
        <f>(入力シート!R46)&amp;""</f>
        <v/>
      </c>
      <c r="J36" s="224" t="str">
        <f>(入力シート!S46)&amp;""</f>
        <v/>
      </c>
      <c r="K36" s="219" t="str">
        <f>(入力シート!AB46)&amp;""</f>
        <v/>
      </c>
      <c r="L36" s="219" t="str">
        <f>(入力シート!AC46)&amp;""</f>
        <v/>
      </c>
      <c r="M36" s="224" t="str">
        <f>(入力シート!AD46)&amp;""</f>
        <v/>
      </c>
    </row>
    <row r="37" spans="1:13" hidden="1">
      <c r="A37" s="223">
        <v>36</v>
      </c>
      <c r="B37" s="219" t="str">
        <f>(入力シート!K47)&amp;""</f>
        <v/>
      </c>
      <c r="C37" s="219" t="str">
        <f>(入力シート!L47)&amp;""</f>
        <v/>
      </c>
      <c r="D37" s="219" t="str">
        <f>(入力シート!M47)&amp;""</f>
        <v/>
      </c>
      <c r="E37" s="219" t="str">
        <f>(入力シート!N47)&amp;""</f>
        <v/>
      </c>
      <c r="F37" s="219" t="str">
        <f>(入力シート!O47)&amp;""</f>
        <v/>
      </c>
      <c r="G37" s="219" t="str">
        <f>(入力シート!$V$4)&amp;""</f>
        <v/>
      </c>
      <c r="H37" s="219" t="str">
        <f>(入力シート!Q47)&amp;""</f>
        <v/>
      </c>
      <c r="I37" s="219" t="str">
        <f>(入力シート!R47)&amp;""</f>
        <v/>
      </c>
      <c r="J37" s="224" t="str">
        <f>(入力シート!S47)&amp;""</f>
        <v/>
      </c>
      <c r="K37" s="219" t="str">
        <f>(入力シート!AB47)&amp;""</f>
        <v/>
      </c>
      <c r="L37" s="219" t="str">
        <f>(入力シート!AC47)&amp;""</f>
        <v/>
      </c>
      <c r="M37" s="224" t="str">
        <f>(入力シート!AD47)&amp;""</f>
        <v/>
      </c>
    </row>
    <row r="38" spans="1:13" hidden="1">
      <c r="A38" s="223">
        <v>37</v>
      </c>
      <c r="B38" s="219" t="str">
        <f>(入力シート!K48)&amp;""</f>
        <v/>
      </c>
      <c r="C38" s="219" t="str">
        <f>(入力シート!L48)&amp;""</f>
        <v/>
      </c>
      <c r="D38" s="219" t="str">
        <f>(入力シート!M48)&amp;""</f>
        <v/>
      </c>
      <c r="E38" s="219" t="str">
        <f>(入力シート!N48)&amp;""</f>
        <v/>
      </c>
      <c r="F38" s="219" t="str">
        <f>(入力シート!O48)&amp;""</f>
        <v/>
      </c>
      <c r="G38" s="219" t="str">
        <f>(入力シート!$V$4)&amp;""</f>
        <v/>
      </c>
      <c r="H38" s="219" t="str">
        <f>(入力シート!Q48)&amp;""</f>
        <v/>
      </c>
      <c r="I38" s="219" t="str">
        <f>(入力シート!R48)&amp;""</f>
        <v/>
      </c>
      <c r="J38" s="224" t="str">
        <f>(入力シート!S48)&amp;""</f>
        <v/>
      </c>
      <c r="K38" s="219" t="str">
        <f>(入力シート!AB48)&amp;""</f>
        <v/>
      </c>
      <c r="L38" s="219" t="str">
        <f>(入力シート!AC48)&amp;""</f>
        <v/>
      </c>
      <c r="M38" s="224" t="str">
        <f>(入力シート!AD48)&amp;""</f>
        <v/>
      </c>
    </row>
    <row r="39" spans="1:13" hidden="1">
      <c r="A39" s="223">
        <v>38</v>
      </c>
      <c r="B39" s="219" t="str">
        <f>(入力シート!K49)&amp;""</f>
        <v/>
      </c>
      <c r="C39" s="219" t="str">
        <f>(入力シート!L49)&amp;""</f>
        <v/>
      </c>
      <c r="D39" s="219" t="str">
        <f>(入力シート!M49)&amp;""</f>
        <v/>
      </c>
      <c r="E39" s="219" t="str">
        <f>(入力シート!N49)&amp;""</f>
        <v/>
      </c>
      <c r="F39" s="219" t="str">
        <f>(入力シート!O49)&amp;""</f>
        <v/>
      </c>
      <c r="G39" s="219" t="str">
        <f>(入力シート!$V$4)&amp;""</f>
        <v/>
      </c>
      <c r="H39" s="219" t="str">
        <f>(入力シート!Q49)&amp;""</f>
        <v/>
      </c>
      <c r="I39" s="219" t="str">
        <f>(入力シート!R49)&amp;""</f>
        <v/>
      </c>
      <c r="J39" s="224" t="str">
        <f>(入力シート!S49)&amp;""</f>
        <v/>
      </c>
      <c r="K39" s="219" t="str">
        <f>(入力シート!AB49)&amp;""</f>
        <v/>
      </c>
      <c r="L39" s="219" t="str">
        <f>(入力シート!AC49)&amp;""</f>
        <v/>
      </c>
      <c r="M39" s="224" t="str">
        <f>(入力シート!AD49)&amp;""</f>
        <v/>
      </c>
    </row>
    <row r="40" spans="1:13" hidden="1">
      <c r="A40" s="223">
        <v>39</v>
      </c>
      <c r="B40" s="219" t="str">
        <f>(入力シート!K50)&amp;""</f>
        <v/>
      </c>
      <c r="C40" s="219" t="str">
        <f>(入力シート!L50)&amp;""</f>
        <v/>
      </c>
      <c r="D40" s="219" t="str">
        <f>(入力シート!M50)&amp;""</f>
        <v/>
      </c>
      <c r="E40" s="219" t="str">
        <f>(入力シート!N50)&amp;""</f>
        <v/>
      </c>
      <c r="F40" s="219" t="str">
        <f>(入力シート!O50)&amp;""</f>
        <v/>
      </c>
      <c r="G40" s="219" t="str">
        <f>(入力シート!$V$4)&amp;""</f>
        <v/>
      </c>
      <c r="H40" s="219" t="str">
        <f>(入力シート!Q50)&amp;""</f>
        <v/>
      </c>
      <c r="I40" s="219" t="str">
        <f>(入力シート!R50)&amp;""</f>
        <v/>
      </c>
      <c r="J40" s="224" t="str">
        <f>(入力シート!S50)&amp;""</f>
        <v/>
      </c>
      <c r="K40" s="219" t="str">
        <f>(入力シート!AB50)&amp;""</f>
        <v/>
      </c>
      <c r="L40" s="219" t="str">
        <f>(入力シート!AC50)&amp;""</f>
        <v/>
      </c>
      <c r="M40" s="224" t="str">
        <f>(入力シート!AD50)&amp;""</f>
        <v/>
      </c>
    </row>
    <row r="41" spans="1:13" hidden="1">
      <c r="A41" s="223">
        <v>40</v>
      </c>
      <c r="B41" s="219" t="str">
        <f>(入力シート!K51)&amp;""</f>
        <v/>
      </c>
      <c r="C41" s="219" t="str">
        <f>(入力シート!L51)&amp;""</f>
        <v/>
      </c>
      <c r="D41" s="219" t="str">
        <f>(入力シート!M51)&amp;""</f>
        <v/>
      </c>
      <c r="E41" s="219" t="str">
        <f>(入力シート!N51)&amp;""</f>
        <v/>
      </c>
      <c r="F41" s="219" t="str">
        <f>(入力シート!O51)&amp;""</f>
        <v/>
      </c>
      <c r="G41" s="219" t="str">
        <f>(入力シート!$V$4)&amp;""</f>
        <v/>
      </c>
      <c r="H41" s="219" t="str">
        <f>(入力シート!Q51)&amp;""</f>
        <v/>
      </c>
      <c r="I41" s="219" t="str">
        <f>(入力シート!R51)&amp;""</f>
        <v/>
      </c>
      <c r="J41" s="224" t="str">
        <f>(入力シート!S51)&amp;""</f>
        <v/>
      </c>
      <c r="K41" s="219" t="str">
        <f>(入力シート!AB51)&amp;""</f>
        <v/>
      </c>
      <c r="L41" s="219" t="str">
        <f>(入力シート!AC51)&amp;""</f>
        <v/>
      </c>
      <c r="M41" s="224" t="str">
        <f>(入力シート!AD51)&amp;""</f>
        <v/>
      </c>
    </row>
    <row r="42" spans="1:13" hidden="1">
      <c r="A42" s="223">
        <v>41</v>
      </c>
      <c r="B42" s="219" t="str">
        <f>(入力シート!K52)&amp;""</f>
        <v/>
      </c>
      <c r="C42" s="219" t="str">
        <f>(入力シート!L52)&amp;""</f>
        <v/>
      </c>
      <c r="D42" s="219" t="str">
        <f>(入力シート!M52)&amp;""</f>
        <v/>
      </c>
      <c r="E42" s="219" t="str">
        <f>(入力シート!N52)&amp;""</f>
        <v/>
      </c>
      <c r="F42" s="219" t="str">
        <f>(入力シート!O52)&amp;""</f>
        <v/>
      </c>
      <c r="G42" s="219" t="str">
        <f>(入力シート!$V$4)&amp;""</f>
        <v/>
      </c>
      <c r="H42" s="219" t="str">
        <f>(入力シート!Q52)&amp;""</f>
        <v/>
      </c>
      <c r="I42" s="219" t="str">
        <f>(入力シート!R52)&amp;""</f>
        <v/>
      </c>
      <c r="J42" s="224" t="str">
        <f>(入力シート!S52)&amp;""</f>
        <v/>
      </c>
      <c r="K42" s="219" t="str">
        <f>(入力シート!AB52)&amp;""</f>
        <v/>
      </c>
      <c r="L42" s="219" t="str">
        <f>(入力シート!AC52)&amp;""</f>
        <v/>
      </c>
      <c r="M42" s="224" t="str">
        <f>(入力シート!AD52)&amp;""</f>
        <v/>
      </c>
    </row>
    <row r="43" spans="1:13" hidden="1">
      <c r="A43" s="223">
        <v>42</v>
      </c>
      <c r="B43" s="219" t="str">
        <f>(入力シート!K53)&amp;""</f>
        <v/>
      </c>
      <c r="C43" s="219" t="str">
        <f>(入力シート!L53)&amp;""</f>
        <v/>
      </c>
      <c r="D43" s="219" t="str">
        <f>(入力シート!M53)&amp;""</f>
        <v/>
      </c>
      <c r="E43" s="219" t="str">
        <f>(入力シート!N53)&amp;""</f>
        <v/>
      </c>
      <c r="F43" s="219" t="str">
        <f>(入力シート!O53)&amp;""</f>
        <v/>
      </c>
      <c r="G43" s="219" t="str">
        <f>(入力シート!$V$4)&amp;""</f>
        <v/>
      </c>
      <c r="H43" s="219" t="str">
        <f>(入力シート!Q53)&amp;""</f>
        <v/>
      </c>
      <c r="I43" s="219" t="str">
        <f>(入力シート!R53)&amp;""</f>
        <v/>
      </c>
      <c r="J43" s="224" t="str">
        <f>(入力シート!S53)&amp;""</f>
        <v/>
      </c>
      <c r="K43" s="219" t="str">
        <f>(入力シート!AB53)&amp;""</f>
        <v/>
      </c>
      <c r="L43" s="219" t="str">
        <f>(入力シート!AC53)&amp;""</f>
        <v/>
      </c>
      <c r="M43" s="224" t="str">
        <f>(入力シート!AD53)&amp;""</f>
        <v/>
      </c>
    </row>
    <row r="44" spans="1:13" hidden="1">
      <c r="A44" s="223">
        <v>43</v>
      </c>
      <c r="B44" s="219" t="str">
        <f>(入力シート!K54)&amp;""</f>
        <v/>
      </c>
      <c r="C44" s="219" t="str">
        <f>(入力シート!L54)&amp;""</f>
        <v/>
      </c>
      <c r="D44" s="219" t="str">
        <f>(入力シート!M54)&amp;""</f>
        <v/>
      </c>
      <c r="E44" s="219" t="str">
        <f>(入力シート!N54)&amp;""</f>
        <v/>
      </c>
      <c r="F44" s="219" t="str">
        <f>(入力シート!O54)&amp;""</f>
        <v/>
      </c>
      <c r="G44" s="219" t="str">
        <f>(入力シート!$V$4)&amp;""</f>
        <v/>
      </c>
      <c r="H44" s="219" t="str">
        <f>(入力シート!Q54)&amp;""</f>
        <v/>
      </c>
      <c r="I44" s="219" t="str">
        <f>(入力シート!R54)&amp;""</f>
        <v/>
      </c>
      <c r="J44" s="224" t="str">
        <f>(入力シート!S54)&amp;""</f>
        <v/>
      </c>
      <c r="K44" s="219" t="str">
        <f>(入力シート!AB54)&amp;""</f>
        <v/>
      </c>
      <c r="L44" s="219" t="str">
        <f>(入力シート!AC54)&amp;""</f>
        <v/>
      </c>
      <c r="M44" s="224" t="str">
        <f>(入力シート!AD54)&amp;""</f>
        <v/>
      </c>
    </row>
    <row r="45" spans="1:13" hidden="1">
      <c r="A45" s="223">
        <v>44</v>
      </c>
      <c r="B45" s="219" t="str">
        <f>(入力シート!K55)&amp;""</f>
        <v/>
      </c>
      <c r="C45" s="219" t="str">
        <f>(入力シート!L55)&amp;""</f>
        <v/>
      </c>
      <c r="D45" s="219" t="str">
        <f>(入力シート!M55)&amp;""</f>
        <v/>
      </c>
      <c r="E45" s="219" t="str">
        <f>(入力シート!N55)&amp;""</f>
        <v/>
      </c>
      <c r="F45" s="219" t="str">
        <f>(入力シート!O55)&amp;""</f>
        <v/>
      </c>
      <c r="G45" s="219" t="str">
        <f>(入力シート!$V$4)&amp;""</f>
        <v/>
      </c>
      <c r="H45" s="219" t="str">
        <f>(入力シート!Q55)&amp;""</f>
        <v/>
      </c>
      <c r="I45" s="219" t="str">
        <f>(入力シート!R55)&amp;""</f>
        <v/>
      </c>
      <c r="J45" s="224" t="str">
        <f>(入力シート!S55)&amp;""</f>
        <v/>
      </c>
      <c r="K45" s="219" t="str">
        <f>(入力シート!AB55)&amp;""</f>
        <v/>
      </c>
      <c r="L45" s="219" t="str">
        <f>(入力シート!AC55)&amp;""</f>
        <v/>
      </c>
      <c r="M45" s="224" t="str">
        <f>(入力シート!AD55)&amp;""</f>
        <v/>
      </c>
    </row>
    <row r="46" spans="1:13" hidden="1">
      <c r="A46" s="223">
        <v>45</v>
      </c>
      <c r="B46" s="219" t="str">
        <f>(入力シート!K56)&amp;""</f>
        <v/>
      </c>
      <c r="C46" s="219" t="str">
        <f>(入力シート!L56)&amp;""</f>
        <v/>
      </c>
      <c r="D46" s="219" t="str">
        <f>(入力シート!M56)&amp;""</f>
        <v/>
      </c>
      <c r="E46" s="219" t="str">
        <f>(入力シート!N56)&amp;""</f>
        <v/>
      </c>
      <c r="F46" s="219" t="str">
        <f>(入力シート!O56)&amp;""</f>
        <v/>
      </c>
      <c r="G46" s="219" t="str">
        <f>(入力シート!$V$4)&amp;""</f>
        <v/>
      </c>
      <c r="H46" s="219" t="str">
        <f>(入力シート!Q56)&amp;""</f>
        <v/>
      </c>
      <c r="I46" s="219" t="str">
        <f>(入力シート!R56)&amp;""</f>
        <v/>
      </c>
      <c r="J46" s="224" t="str">
        <f>(入力シート!S56)&amp;""</f>
        <v/>
      </c>
      <c r="K46" s="219" t="str">
        <f>(入力シート!AB56)&amp;""</f>
        <v/>
      </c>
      <c r="L46" s="219" t="str">
        <f>(入力シート!AC56)&amp;""</f>
        <v/>
      </c>
      <c r="M46" s="224" t="str">
        <f>(入力シート!AD56)&amp;""</f>
        <v/>
      </c>
    </row>
    <row r="47" spans="1:13" hidden="1">
      <c r="A47" s="223">
        <v>46</v>
      </c>
      <c r="B47" s="219" t="str">
        <f>(入力シート!K57)&amp;""</f>
        <v/>
      </c>
      <c r="C47" s="219" t="str">
        <f>(入力シート!L57)&amp;""</f>
        <v/>
      </c>
      <c r="D47" s="219" t="str">
        <f>(入力シート!M57)&amp;""</f>
        <v/>
      </c>
      <c r="E47" s="219" t="str">
        <f>(入力シート!N57)&amp;""</f>
        <v/>
      </c>
      <c r="F47" s="219" t="str">
        <f>(入力シート!O57)&amp;""</f>
        <v/>
      </c>
      <c r="G47" s="219" t="str">
        <f>(入力シート!$V$4)&amp;""</f>
        <v/>
      </c>
      <c r="H47" s="219" t="str">
        <f>(入力シート!Q57)&amp;""</f>
        <v/>
      </c>
      <c r="I47" s="219" t="str">
        <f>(入力シート!R57)&amp;""</f>
        <v/>
      </c>
      <c r="J47" s="224" t="str">
        <f>(入力シート!S57)&amp;""</f>
        <v/>
      </c>
      <c r="K47" s="219" t="str">
        <f>(入力シート!AB57)&amp;""</f>
        <v/>
      </c>
      <c r="L47" s="219" t="str">
        <f>(入力シート!AC57)&amp;""</f>
        <v/>
      </c>
      <c r="M47" s="224" t="str">
        <f>(入力シート!AD57)&amp;""</f>
        <v/>
      </c>
    </row>
    <row r="48" spans="1:13" hidden="1">
      <c r="A48" s="223">
        <v>47</v>
      </c>
      <c r="B48" s="219" t="str">
        <f>(入力シート!K58)&amp;""</f>
        <v/>
      </c>
      <c r="C48" s="219" t="str">
        <f>(入力シート!L58)&amp;""</f>
        <v/>
      </c>
      <c r="D48" s="219" t="str">
        <f>(入力シート!M58)&amp;""</f>
        <v/>
      </c>
      <c r="E48" s="219" t="str">
        <f>(入力シート!N58)&amp;""</f>
        <v/>
      </c>
      <c r="F48" s="219" t="str">
        <f>(入力シート!O58)&amp;""</f>
        <v/>
      </c>
      <c r="G48" s="219" t="str">
        <f>(入力シート!$V$4)&amp;""</f>
        <v/>
      </c>
      <c r="H48" s="219" t="str">
        <f>(入力シート!Q58)&amp;""</f>
        <v/>
      </c>
      <c r="I48" s="219" t="str">
        <f>(入力シート!R58)&amp;""</f>
        <v/>
      </c>
      <c r="J48" s="224" t="str">
        <f>(入力シート!S58)&amp;""</f>
        <v/>
      </c>
      <c r="K48" s="219" t="str">
        <f>(入力シート!AB58)&amp;""</f>
        <v/>
      </c>
      <c r="L48" s="219" t="str">
        <f>(入力シート!AC58)&amp;""</f>
        <v/>
      </c>
      <c r="M48" s="224" t="str">
        <f>(入力シート!AD58)&amp;""</f>
        <v/>
      </c>
    </row>
    <row r="49" spans="1:13" hidden="1">
      <c r="A49" s="223">
        <v>48</v>
      </c>
      <c r="B49" s="219" t="str">
        <f>(入力シート!K59)&amp;""</f>
        <v/>
      </c>
      <c r="C49" s="219" t="str">
        <f>(入力シート!L59)&amp;""</f>
        <v/>
      </c>
      <c r="D49" s="219" t="str">
        <f>(入力シート!M59)&amp;""</f>
        <v/>
      </c>
      <c r="E49" s="219" t="str">
        <f>(入力シート!N59)&amp;""</f>
        <v/>
      </c>
      <c r="F49" s="219" t="str">
        <f>(入力シート!O59)&amp;""</f>
        <v/>
      </c>
      <c r="G49" s="219" t="str">
        <f>(入力シート!$V$4)&amp;""</f>
        <v/>
      </c>
      <c r="H49" s="219" t="str">
        <f>(入力シート!Q59)&amp;""</f>
        <v/>
      </c>
      <c r="I49" s="219" t="str">
        <f>(入力シート!R59)&amp;""</f>
        <v/>
      </c>
      <c r="J49" s="224" t="str">
        <f>(入力シート!S59)&amp;""</f>
        <v/>
      </c>
      <c r="K49" s="219" t="str">
        <f>(入力シート!AB59)&amp;""</f>
        <v/>
      </c>
      <c r="L49" s="219" t="str">
        <f>(入力シート!AC59)&amp;""</f>
        <v/>
      </c>
      <c r="M49" s="224" t="str">
        <f>(入力シート!AD59)&amp;""</f>
        <v/>
      </c>
    </row>
    <row r="50" spans="1:13" hidden="1">
      <c r="A50" s="223">
        <v>49</v>
      </c>
      <c r="B50" s="219" t="str">
        <f>(入力シート!K60)&amp;""</f>
        <v/>
      </c>
      <c r="C50" s="219" t="str">
        <f>(入力シート!L60)&amp;""</f>
        <v/>
      </c>
      <c r="D50" s="219" t="str">
        <f>(入力シート!M60)&amp;""</f>
        <v/>
      </c>
      <c r="E50" s="219" t="str">
        <f>(入力シート!N60)&amp;""</f>
        <v/>
      </c>
      <c r="F50" s="219" t="str">
        <f>(入力シート!O60)&amp;""</f>
        <v/>
      </c>
      <c r="G50" s="219" t="str">
        <f>(入力シート!$V$4)&amp;""</f>
        <v/>
      </c>
      <c r="H50" s="219" t="str">
        <f>(入力シート!Q60)&amp;""</f>
        <v/>
      </c>
      <c r="I50" s="219" t="str">
        <f>(入力シート!R60)&amp;""</f>
        <v/>
      </c>
      <c r="J50" s="224" t="str">
        <f>(入力シート!S60)&amp;""</f>
        <v/>
      </c>
      <c r="K50" s="219" t="str">
        <f>(入力シート!AB60)&amp;""</f>
        <v/>
      </c>
      <c r="L50" s="219" t="str">
        <f>(入力シート!AC60)&amp;""</f>
        <v/>
      </c>
      <c r="M50" s="224" t="str">
        <f>(入力シート!AD60)&amp;""</f>
        <v/>
      </c>
    </row>
    <row r="51" spans="1:13" hidden="1">
      <c r="A51" s="223">
        <v>50</v>
      </c>
      <c r="B51" s="219" t="str">
        <f>(入力シート!K61)&amp;""</f>
        <v/>
      </c>
      <c r="C51" s="219" t="str">
        <f>(入力シート!L61)&amp;""</f>
        <v/>
      </c>
      <c r="D51" s="219" t="str">
        <f>(入力シート!M61)&amp;""</f>
        <v/>
      </c>
      <c r="E51" s="219" t="str">
        <f>(入力シート!N61)&amp;""</f>
        <v/>
      </c>
      <c r="F51" s="219" t="str">
        <f>(入力シート!O61)&amp;""</f>
        <v/>
      </c>
      <c r="G51" s="219" t="str">
        <f>(入力シート!$V$4)&amp;""</f>
        <v/>
      </c>
      <c r="H51" s="219" t="str">
        <f>(入力シート!Q61)&amp;""</f>
        <v/>
      </c>
      <c r="I51" s="219" t="str">
        <f>(入力シート!R61)&amp;""</f>
        <v/>
      </c>
      <c r="J51" s="224" t="str">
        <f>(入力シート!S61)&amp;""</f>
        <v/>
      </c>
      <c r="K51" s="219" t="str">
        <f>(入力シート!AB61)&amp;""</f>
        <v/>
      </c>
      <c r="L51" s="219" t="str">
        <f>(入力シート!AC61)&amp;""</f>
        <v/>
      </c>
      <c r="M51" s="224" t="str">
        <f>(入力シート!AD61)&amp;""</f>
        <v/>
      </c>
    </row>
    <row r="52" spans="1:13" hidden="1">
      <c r="A52" s="223">
        <v>51</v>
      </c>
      <c r="B52" s="219" t="str">
        <f>(入力シート!K62)&amp;""</f>
        <v/>
      </c>
      <c r="C52" s="219" t="str">
        <f>(入力シート!L62)&amp;""</f>
        <v/>
      </c>
      <c r="D52" s="219" t="str">
        <f>(入力シート!M62)&amp;""</f>
        <v/>
      </c>
      <c r="E52" s="219" t="str">
        <f>(入力シート!N62)&amp;""</f>
        <v/>
      </c>
      <c r="F52" s="219" t="str">
        <f>(入力シート!O62)&amp;""</f>
        <v/>
      </c>
      <c r="G52" s="219" t="str">
        <f>(入力シート!$V$4)&amp;""</f>
        <v/>
      </c>
      <c r="H52" s="219" t="str">
        <f>(入力シート!Q62)&amp;""</f>
        <v/>
      </c>
      <c r="I52" s="219" t="str">
        <f>(入力シート!R62)&amp;""</f>
        <v/>
      </c>
      <c r="J52" s="224" t="str">
        <f>(入力シート!S62)&amp;""</f>
        <v/>
      </c>
      <c r="K52" s="219" t="str">
        <f>(入力シート!AB62)&amp;""</f>
        <v/>
      </c>
      <c r="L52" s="219" t="str">
        <f>(入力シート!AC62)&amp;""</f>
        <v/>
      </c>
      <c r="M52" s="224" t="str">
        <f>(入力シート!AD62)&amp;""</f>
        <v/>
      </c>
    </row>
    <row r="53" spans="1:13" hidden="1">
      <c r="A53" s="223">
        <v>52</v>
      </c>
      <c r="B53" s="219" t="str">
        <f>(入力シート!K63)&amp;""</f>
        <v/>
      </c>
      <c r="C53" s="219" t="str">
        <f>(入力シート!L63)&amp;""</f>
        <v/>
      </c>
      <c r="D53" s="219" t="str">
        <f>(入力シート!M63)&amp;""</f>
        <v/>
      </c>
      <c r="E53" s="219" t="str">
        <f>(入力シート!N63)&amp;""</f>
        <v/>
      </c>
      <c r="F53" s="219" t="str">
        <f>(入力シート!O63)&amp;""</f>
        <v/>
      </c>
      <c r="G53" s="219" t="str">
        <f>(入力シート!$V$4)&amp;""</f>
        <v/>
      </c>
      <c r="H53" s="219" t="str">
        <f>(入力シート!Q63)&amp;""</f>
        <v/>
      </c>
      <c r="I53" s="219" t="str">
        <f>(入力シート!R63)&amp;""</f>
        <v/>
      </c>
      <c r="J53" s="224" t="str">
        <f>(入力シート!S63)&amp;""</f>
        <v/>
      </c>
      <c r="K53" s="219" t="str">
        <f>(入力シート!AB63)&amp;""</f>
        <v/>
      </c>
      <c r="L53" s="219" t="str">
        <f>(入力シート!AC63)&amp;""</f>
        <v/>
      </c>
      <c r="M53" s="224" t="str">
        <f>(入力シート!AD63)&amp;""</f>
        <v/>
      </c>
    </row>
    <row r="54" spans="1:13" hidden="1">
      <c r="A54" s="223">
        <v>53</v>
      </c>
      <c r="B54" s="219" t="str">
        <f>(入力シート!K64)&amp;""</f>
        <v/>
      </c>
      <c r="C54" s="219" t="str">
        <f>(入力シート!L64)&amp;""</f>
        <v/>
      </c>
      <c r="D54" s="219" t="str">
        <f>(入力シート!M64)&amp;""</f>
        <v/>
      </c>
      <c r="E54" s="219" t="str">
        <f>(入力シート!N64)&amp;""</f>
        <v/>
      </c>
      <c r="F54" s="219" t="str">
        <f>(入力シート!O64)&amp;""</f>
        <v/>
      </c>
      <c r="G54" s="219" t="str">
        <f>(入力シート!$V$4)&amp;""</f>
        <v/>
      </c>
      <c r="H54" s="219" t="str">
        <f>(入力シート!Q64)&amp;""</f>
        <v/>
      </c>
      <c r="I54" s="219" t="str">
        <f>(入力シート!R64)&amp;""</f>
        <v/>
      </c>
      <c r="J54" s="224" t="str">
        <f>(入力シート!S64)&amp;""</f>
        <v/>
      </c>
      <c r="K54" s="219" t="str">
        <f>(入力シート!AB64)&amp;""</f>
        <v/>
      </c>
      <c r="L54" s="219" t="str">
        <f>(入力シート!AC64)&amp;""</f>
        <v/>
      </c>
      <c r="M54" s="224" t="str">
        <f>(入力シート!AD64)&amp;""</f>
        <v/>
      </c>
    </row>
    <row r="55" spans="1:13" hidden="1">
      <c r="A55" s="223">
        <v>54</v>
      </c>
      <c r="B55" s="219" t="str">
        <f>(入力シート!K65)&amp;""</f>
        <v/>
      </c>
      <c r="C55" s="219" t="str">
        <f>(入力シート!L65)&amp;""</f>
        <v/>
      </c>
      <c r="D55" s="219" t="str">
        <f>(入力シート!M65)&amp;""</f>
        <v/>
      </c>
      <c r="E55" s="219" t="str">
        <f>(入力シート!N65)&amp;""</f>
        <v/>
      </c>
      <c r="F55" s="219" t="str">
        <f>(入力シート!O65)&amp;""</f>
        <v/>
      </c>
      <c r="G55" s="219" t="str">
        <f>(入力シート!$V$4)&amp;""</f>
        <v/>
      </c>
      <c r="H55" s="219" t="str">
        <f>(入力シート!Q65)&amp;""</f>
        <v/>
      </c>
      <c r="I55" s="219" t="str">
        <f>(入力シート!R65)&amp;""</f>
        <v/>
      </c>
      <c r="J55" s="224" t="str">
        <f>(入力シート!S65)&amp;""</f>
        <v/>
      </c>
      <c r="K55" s="219" t="str">
        <f>(入力シート!AB65)&amp;""</f>
        <v/>
      </c>
      <c r="L55" s="219" t="str">
        <f>(入力シート!AC65)&amp;""</f>
        <v/>
      </c>
      <c r="M55" s="224" t="str">
        <f>(入力シート!AD65)&amp;""</f>
        <v/>
      </c>
    </row>
    <row r="56" spans="1:13" hidden="1">
      <c r="A56" s="223">
        <v>55</v>
      </c>
      <c r="B56" s="219" t="str">
        <f>(入力シート!K66)&amp;""</f>
        <v/>
      </c>
      <c r="C56" s="219" t="str">
        <f>(入力シート!L66)&amp;""</f>
        <v/>
      </c>
      <c r="D56" s="219" t="str">
        <f>(入力シート!M66)&amp;""</f>
        <v/>
      </c>
      <c r="E56" s="219" t="str">
        <f>(入力シート!N66)&amp;""</f>
        <v/>
      </c>
      <c r="F56" s="219" t="str">
        <f>(入力シート!O66)&amp;""</f>
        <v/>
      </c>
      <c r="G56" s="219" t="str">
        <f>(入力シート!$V$4)&amp;""</f>
        <v/>
      </c>
      <c r="H56" s="219" t="str">
        <f>(入力シート!Q66)&amp;""</f>
        <v/>
      </c>
      <c r="I56" s="219" t="str">
        <f>(入力シート!R66)&amp;""</f>
        <v/>
      </c>
      <c r="J56" s="224" t="str">
        <f>(入力シート!S66)&amp;""</f>
        <v/>
      </c>
      <c r="K56" s="219" t="str">
        <f>(入力シート!AB66)&amp;""</f>
        <v/>
      </c>
      <c r="L56" s="219" t="str">
        <f>(入力シート!AC66)&amp;""</f>
        <v/>
      </c>
      <c r="M56" s="224" t="str">
        <f>(入力シート!AD66)&amp;""</f>
        <v/>
      </c>
    </row>
    <row r="57" spans="1:13" hidden="1">
      <c r="A57" s="223">
        <v>56</v>
      </c>
      <c r="B57" s="219" t="str">
        <f>(入力シート!K67)&amp;""</f>
        <v/>
      </c>
      <c r="C57" s="219" t="str">
        <f>(入力シート!L67)&amp;""</f>
        <v/>
      </c>
      <c r="D57" s="219" t="str">
        <f>(入力シート!M67)&amp;""</f>
        <v/>
      </c>
      <c r="E57" s="219" t="str">
        <f>(入力シート!N67)&amp;""</f>
        <v/>
      </c>
      <c r="F57" s="219" t="str">
        <f>(入力シート!O67)&amp;""</f>
        <v/>
      </c>
      <c r="G57" s="219" t="str">
        <f>(入力シート!$V$4)&amp;""</f>
        <v/>
      </c>
      <c r="H57" s="219" t="str">
        <f>(入力シート!Q67)&amp;""</f>
        <v/>
      </c>
      <c r="I57" s="219" t="str">
        <f>(入力シート!R67)&amp;""</f>
        <v/>
      </c>
      <c r="J57" s="224" t="str">
        <f>(入力シート!S67)&amp;""</f>
        <v/>
      </c>
      <c r="K57" s="219" t="str">
        <f>(入力シート!AB67)&amp;""</f>
        <v/>
      </c>
      <c r="L57" s="219" t="str">
        <f>(入力シート!AC67)&amp;""</f>
        <v/>
      </c>
      <c r="M57" s="224" t="str">
        <f>(入力シート!AD67)&amp;""</f>
        <v/>
      </c>
    </row>
    <row r="58" spans="1:13" hidden="1">
      <c r="A58" s="223">
        <v>57</v>
      </c>
      <c r="B58" s="219" t="str">
        <f>(入力シート!K68)&amp;""</f>
        <v/>
      </c>
      <c r="C58" s="219" t="str">
        <f>(入力シート!L68)&amp;""</f>
        <v/>
      </c>
      <c r="D58" s="219" t="str">
        <f>(入力シート!M68)&amp;""</f>
        <v/>
      </c>
      <c r="E58" s="219" t="str">
        <f>(入力シート!N68)&amp;""</f>
        <v/>
      </c>
      <c r="F58" s="219" t="str">
        <f>(入力シート!O68)&amp;""</f>
        <v/>
      </c>
      <c r="G58" s="219" t="str">
        <f>(入力シート!$V$4)&amp;""</f>
        <v/>
      </c>
      <c r="H58" s="219" t="str">
        <f>(入力シート!Q68)&amp;""</f>
        <v/>
      </c>
      <c r="I58" s="219" t="str">
        <f>(入力シート!R68)&amp;""</f>
        <v/>
      </c>
      <c r="J58" s="224" t="str">
        <f>(入力シート!S68)&amp;""</f>
        <v/>
      </c>
      <c r="K58" s="219" t="str">
        <f>(入力シート!AB68)&amp;""</f>
        <v/>
      </c>
      <c r="L58" s="219" t="str">
        <f>(入力シート!AC68)&amp;""</f>
        <v/>
      </c>
      <c r="M58" s="224" t="str">
        <f>(入力シート!AD68)&amp;""</f>
        <v/>
      </c>
    </row>
    <row r="59" spans="1:13" hidden="1">
      <c r="A59" s="223">
        <v>58</v>
      </c>
      <c r="B59" s="219" t="str">
        <f>(入力シート!K69)&amp;""</f>
        <v/>
      </c>
      <c r="C59" s="219" t="str">
        <f>(入力シート!L69)&amp;""</f>
        <v/>
      </c>
      <c r="D59" s="219" t="str">
        <f>(入力シート!M69)&amp;""</f>
        <v/>
      </c>
      <c r="E59" s="219" t="str">
        <f>(入力シート!N69)&amp;""</f>
        <v/>
      </c>
      <c r="F59" s="219" t="str">
        <f>(入力シート!O69)&amp;""</f>
        <v/>
      </c>
      <c r="G59" s="219" t="str">
        <f>(入力シート!$V$4)&amp;""</f>
        <v/>
      </c>
      <c r="H59" s="219" t="str">
        <f>(入力シート!Q69)&amp;""</f>
        <v/>
      </c>
      <c r="I59" s="219" t="str">
        <f>(入力シート!R69)&amp;""</f>
        <v/>
      </c>
      <c r="J59" s="224" t="str">
        <f>(入力シート!S69)&amp;""</f>
        <v/>
      </c>
      <c r="K59" s="219" t="str">
        <f>(入力シート!AB69)&amp;""</f>
        <v/>
      </c>
      <c r="L59" s="219" t="str">
        <f>(入力シート!AC69)&amp;""</f>
        <v/>
      </c>
      <c r="M59" s="224" t="str">
        <f>(入力シート!AD69)&amp;""</f>
        <v/>
      </c>
    </row>
    <row r="60" spans="1:13" hidden="1">
      <c r="A60" s="223">
        <v>59</v>
      </c>
      <c r="B60" s="219" t="str">
        <f>(入力シート!K70)&amp;""</f>
        <v/>
      </c>
      <c r="C60" s="219" t="str">
        <f>(入力シート!L70)&amp;""</f>
        <v/>
      </c>
      <c r="D60" s="219" t="str">
        <f>(入力シート!M70)&amp;""</f>
        <v/>
      </c>
      <c r="E60" s="219" t="str">
        <f>(入力シート!N70)&amp;""</f>
        <v/>
      </c>
      <c r="F60" s="219" t="str">
        <f>(入力シート!O70)&amp;""</f>
        <v/>
      </c>
      <c r="G60" s="219" t="str">
        <f>(入力シート!$V$4)&amp;""</f>
        <v/>
      </c>
      <c r="H60" s="219" t="str">
        <f>(入力シート!Q70)&amp;""</f>
        <v/>
      </c>
      <c r="I60" s="219" t="str">
        <f>(入力シート!R70)&amp;""</f>
        <v/>
      </c>
      <c r="J60" s="224" t="str">
        <f>(入力シート!S70)&amp;""</f>
        <v/>
      </c>
      <c r="K60" s="219" t="str">
        <f>(入力シート!AB70)&amp;""</f>
        <v/>
      </c>
      <c r="L60" s="219" t="str">
        <f>(入力シート!AC70)&amp;""</f>
        <v/>
      </c>
      <c r="M60" s="224" t="str">
        <f>(入力シート!AD70)&amp;""</f>
        <v/>
      </c>
    </row>
    <row r="61" spans="1:13" hidden="1">
      <c r="A61" s="223">
        <v>60</v>
      </c>
      <c r="B61" s="219" t="str">
        <f>(入力シート!K71)&amp;""</f>
        <v/>
      </c>
      <c r="C61" s="219" t="str">
        <f>(入力シート!L71)&amp;""</f>
        <v/>
      </c>
      <c r="D61" s="219" t="str">
        <f>(入力シート!M71)&amp;""</f>
        <v/>
      </c>
      <c r="E61" s="219" t="str">
        <f>(入力シート!N71)&amp;""</f>
        <v/>
      </c>
      <c r="F61" s="219" t="str">
        <f>(入力シート!O71)&amp;""</f>
        <v/>
      </c>
      <c r="G61" s="219" t="str">
        <f>(入力シート!$V$4)&amp;""</f>
        <v/>
      </c>
      <c r="H61" s="219" t="str">
        <f>(入力シート!Q71)&amp;""</f>
        <v/>
      </c>
      <c r="I61" s="219" t="str">
        <f>(入力シート!R71)&amp;""</f>
        <v/>
      </c>
      <c r="J61" s="224" t="str">
        <f>(入力シート!S71)&amp;""</f>
        <v/>
      </c>
      <c r="K61" s="219" t="str">
        <f>(入力シート!AB71)&amp;""</f>
        <v/>
      </c>
      <c r="L61" s="219" t="str">
        <f>(入力シート!AC71)&amp;""</f>
        <v/>
      </c>
      <c r="M61" s="224" t="str">
        <f>(入力シート!AD71)&amp;""</f>
        <v/>
      </c>
    </row>
    <row r="62" spans="1:13" hidden="1">
      <c r="A62" s="223">
        <v>61</v>
      </c>
      <c r="B62" s="219" t="str">
        <f>(入力シート!K72)&amp;""</f>
        <v/>
      </c>
      <c r="C62" s="219" t="str">
        <f>(入力シート!L72)&amp;""</f>
        <v/>
      </c>
      <c r="D62" s="219" t="str">
        <f>(入力シート!M72)&amp;""</f>
        <v/>
      </c>
      <c r="E62" s="219" t="str">
        <f>(入力シート!N72)&amp;""</f>
        <v/>
      </c>
      <c r="F62" s="219" t="str">
        <f>(入力シート!O72)&amp;""</f>
        <v/>
      </c>
      <c r="G62" s="219" t="str">
        <f>(入力シート!$V$4)&amp;""</f>
        <v/>
      </c>
      <c r="H62" s="219" t="str">
        <f>(入力シート!Q72)&amp;""</f>
        <v/>
      </c>
      <c r="I62" s="219" t="str">
        <f>(入力シート!R72)&amp;""</f>
        <v/>
      </c>
      <c r="J62" s="224" t="str">
        <f>(入力シート!S72)&amp;""</f>
        <v/>
      </c>
      <c r="K62" s="219" t="str">
        <f>(入力シート!AB72)&amp;""</f>
        <v/>
      </c>
      <c r="L62" s="219" t="str">
        <f>(入力シート!AC72)&amp;""</f>
        <v/>
      </c>
      <c r="M62" s="224" t="str">
        <f>(入力シート!AD72)&amp;""</f>
        <v/>
      </c>
    </row>
    <row r="63" spans="1:13" hidden="1">
      <c r="A63" s="223">
        <v>62</v>
      </c>
      <c r="B63" s="219" t="str">
        <f>(入力シート!K73)&amp;""</f>
        <v/>
      </c>
      <c r="C63" s="219" t="str">
        <f>(入力シート!L73)&amp;""</f>
        <v/>
      </c>
      <c r="D63" s="219" t="str">
        <f>(入力シート!M73)&amp;""</f>
        <v/>
      </c>
      <c r="E63" s="219" t="str">
        <f>(入力シート!N73)&amp;""</f>
        <v/>
      </c>
      <c r="F63" s="219" t="str">
        <f>(入力シート!O73)&amp;""</f>
        <v/>
      </c>
      <c r="G63" s="219" t="str">
        <f>(入力シート!$V$4)&amp;""</f>
        <v/>
      </c>
      <c r="H63" s="219" t="str">
        <f>(入力シート!Q73)&amp;""</f>
        <v/>
      </c>
      <c r="I63" s="219" t="str">
        <f>(入力シート!R73)&amp;""</f>
        <v/>
      </c>
      <c r="J63" s="224" t="str">
        <f>(入力シート!S73)&amp;""</f>
        <v/>
      </c>
      <c r="K63" s="219" t="str">
        <f>(入力シート!AB73)&amp;""</f>
        <v/>
      </c>
      <c r="L63" s="219" t="str">
        <f>(入力シート!AC73)&amp;""</f>
        <v/>
      </c>
      <c r="M63" s="224" t="str">
        <f>(入力シート!AD73)&amp;""</f>
        <v/>
      </c>
    </row>
    <row r="64" spans="1:13" hidden="1">
      <c r="A64" s="223">
        <v>63</v>
      </c>
      <c r="B64" s="219" t="str">
        <f>(入力シート!K74)&amp;""</f>
        <v/>
      </c>
      <c r="C64" s="219" t="str">
        <f>(入力シート!L74)&amp;""</f>
        <v/>
      </c>
      <c r="D64" s="219" t="str">
        <f>(入力シート!M74)&amp;""</f>
        <v/>
      </c>
      <c r="E64" s="219" t="str">
        <f>(入力シート!N74)&amp;""</f>
        <v/>
      </c>
      <c r="F64" s="219" t="str">
        <f>(入力シート!O74)&amp;""</f>
        <v/>
      </c>
      <c r="G64" s="219" t="str">
        <f>(入力シート!$V$4)&amp;""</f>
        <v/>
      </c>
      <c r="H64" s="219" t="str">
        <f>(入力シート!Q74)&amp;""</f>
        <v/>
      </c>
      <c r="I64" s="219" t="str">
        <f>(入力シート!R74)&amp;""</f>
        <v/>
      </c>
      <c r="J64" s="224" t="str">
        <f>(入力シート!S74)&amp;""</f>
        <v/>
      </c>
      <c r="K64" s="219" t="str">
        <f>(入力シート!AB74)&amp;""</f>
        <v/>
      </c>
      <c r="L64" s="219" t="str">
        <f>(入力シート!AC74)&amp;""</f>
        <v/>
      </c>
      <c r="M64" s="224" t="str">
        <f>(入力シート!AD74)&amp;""</f>
        <v/>
      </c>
    </row>
    <row r="65" spans="1:13" hidden="1">
      <c r="A65" s="223">
        <v>64</v>
      </c>
      <c r="B65" s="219" t="str">
        <f>(入力シート!K75)&amp;""</f>
        <v/>
      </c>
      <c r="C65" s="219" t="str">
        <f>(入力シート!L75)&amp;""</f>
        <v/>
      </c>
      <c r="D65" s="219" t="str">
        <f>(入力シート!M75)&amp;""</f>
        <v/>
      </c>
      <c r="E65" s="219" t="str">
        <f>(入力シート!N75)&amp;""</f>
        <v/>
      </c>
      <c r="F65" s="219" t="str">
        <f>(入力シート!O75)&amp;""</f>
        <v/>
      </c>
      <c r="G65" s="219" t="str">
        <f>(入力シート!$V$4)&amp;""</f>
        <v/>
      </c>
      <c r="H65" s="219" t="str">
        <f>(入力シート!Q75)&amp;""</f>
        <v/>
      </c>
      <c r="I65" s="219" t="str">
        <f>(入力シート!R75)&amp;""</f>
        <v/>
      </c>
      <c r="J65" s="224" t="str">
        <f>(入力シート!S75)&amp;""</f>
        <v/>
      </c>
      <c r="K65" s="219" t="str">
        <f>(入力シート!AB75)&amp;""</f>
        <v/>
      </c>
      <c r="L65" s="219" t="str">
        <f>(入力シート!AC75)&amp;""</f>
        <v/>
      </c>
      <c r="M65" s="224" t="str">
        <f>(入力シート!AD75)&amp;""</f>
        <v/>
      </c>
    </row>
    <row r="66" spans="1:13" hidden="1">
      <c r="A66" s="223">
        <v>65</v>
      </c>
      <c r="B66" s="219" t="str">
        <f>(入力シート!K76)&amp;""</f>
        <v/>
      </c>
      <c r="C66" s="219" t="str">
        <f>(入力シート!L76)&amp;""</f>
        <v/>
      </c>
      <c r="D66" s="219" t="str">
        <f>(入力シート!M76)&amp;""</f>
        <v/>
      </c>
      <c r="E66" s="219" t="str">
        <f>(入力シート!N76)&amp;""</f>
        <v/>
      </c>
      <c r="F66" s="219" t="str">
        <f>(入力シート!O76)&amp;""</f>
        <v/>
      </c>
      <c r="G66" s="219" t="str">
        <f>(入力シート!$V$4)&amp;""</f>
        <v/>
      </c>
      <c r="H66" s="219" t="str">
        <f>(入力シート!Q76)&amp;""</f>
        <v/>
      </c>
      <c r="I66" s="219" t="str">
        <f>(入力シート!R76)&amp;""</f>
        <v/>
      </c>
      <c r="J66" s="224" t="str">
        <f>(入力シート!S76)&amp;""</f>
        <v/>
      </c>
      <c r="K66" s="219" t="str">
        <f>(入力シート!AB76)&amp;""</f>
        <v/>
      </c>
      <c r="L66" s="219" t="str">
        <f>(入力シート!AC76)&amp;""</f>
        <v/>
      </c>
      <c r="M66" s="224" t="str">
        <f>(入力シート!AD76)&amp;""</f>
        <v/>
      </c>
    </row>
    <row r="67" spans="1:13" hidden="1">
      <c r="A67" s="223">
        <v>66</v>
      </c>
      <c r="B67" s="219" t="str">
        <f>(入力シート!K77)&amp;""</f>
        <v/>
      </c>
      <c r="C67" s="219" t="str">
        <f>(入力シート!L77)&amp;""</f>
        <v/>
      </c>
      <c r="D67" s="219" t="str">
        <f>(入力シート!M77)&amp;""</f>
        <v/>
      </c>
      <c r="E67" s="219" t="str">
        <f>(入力シート!N77)&amp;""</f>
        <v/>
      </c>
      <c r="F67" s="219" t="str">
        <f>(入力シート!O77)&amp;""</f>
        <v/>
      </c>
      <c r="G67" s="219" t="str">
        <f>(入力シート!$V$4)&amp;""</f>
        <v/>
      </c>
      <c r="H67" s="219" t="str">
        <f>(入力シート!Q77)&amp;""</f>
        <v/>
      </c>
      <c r="I67" s="219" t="str">
        <f>(入力シート!R77)&amp;""</f>
        <v/>
      </c>
      <c r="J67" s="224" t="str">
        <f>(入力シート!S77)&amp;""</f>
        <v/>
      </c>
      <c r="K67" s="219" t="str">
        <f>(入力シート!AB77)&amp;""</f>
        <v/>
      </c>
      <c r="L67" s="219" t="str">
        <f>(入力シート!AC77)&amp;""</f>
        <v/>
      </c>
      <c r="M67" s="224" t="str">
        <f>(入力シート!AD77)&amp;""</f>
        <v/>
      </c>
    </row>
    <row r="68" spans="1:13" hidden="1">
      <c r="A68" s="223">
        <v>67</v>
      </c>
      <c r="B68" s="219" t="str">
        <f>(入力シート!K78)&amp;""</f>
        <v/>
      </c>
      <c r="C68" s="219" t="str">
        <f>(入力シート!L78)&amp;""</f>
        <v/>
      </c>
      <c r="D68" s="219" t="str">
        <f>(入力シート!M78)&amp;""</f>
        <v/>
      </c>
      <c r="E68" s="219" t="str">
        <f>(入力シート!N78)&amp;""</f>
        <v/>
      </c>
      <c r="F68" s="219" t="str">
        <f>(入力シート!O78)&amp;""</f>
        <v/>
      </c>
      <c r="G68" s="219" t="str">
        <f>(入力シート!$V$4)&amp;""</f>
        <v/>
      </c>
      <c r="H68" s="219" t="str">
        <f>(入力シート!Q78)&amp;""</f>
        <v/>
      </c>
      <c r="I68" s="219" t="str">
        <f>(入力シート!R78)&amp;""</f>
        <v/>
      </c>
      <c r="J68" s="224" t="str">
        <f>(入力シート!S78)&amp;""</f>
        <v/>
      </c>
      <c r="K68" s="219" t="str">
        <f>(入力シート!AB78)&amp;""</f>
        <v/>
      </c>
      <c r="L68" s="219" t="str">
        <f>(入力シート!AC78)&amp;""</f>
        <v/>
      </c>
      <c r="M68" s="224" t="str">
        <f>(入力シート!AD78)&amp;""</f>
        <v/>
      </c>
    </row>
    <row r="69" spans="1:13" hidden="1">
      <c r="A69" s="223">
        <v>68</v>
      </c>
      <c r="B69" s="219" t="str">
        <f>(入力シート!K79)&amp;""</f>
        <v/>
      </c>
      <c r="C69" s="219" t="str">
        <f>(入力シート!L79)&amp;""</f>
        <v/>
      </c>
      <c r="D69" s="219" t="str">
        <f>(入力シート!M79)&amp;""</f>
        <v/>
      </c>
      <c r="E69" s="219" t="str">
        <f>(入力シート!N79)&amp;""</f>
        <v/>
      </c>
      <c r="F69" s="219" t="str">
        <f>(入力シート!O79)&amp;""</f>
        <v/>
      </c>
      <c r="G69" s="219" t="str">
        <f>(入力シート!$V$4)&amp;""</f>
        <v/>
      </c>
      <c r="H69" s="219" t="str">
        <f>(入力シート!Q79)&amp;""</f>
        <v/>
      </c>
      <c r="I69" s="219" t="str">
        <f>(入力シート!R79)&amp;""</f>
        <v/>
      </c>
      <c r="J69" s="224" t="str">
        <f>(入力シート!S79)&amp;""</f>
        <v/>
      </c>
      <c r="K69" s="219" t="str">
        <f>(入力シート!AB79)&amp;""</f>
        <v/>
      </c>
      <c r="L69" s="219" t="str">
        <f>(入力シート!AC79)&amp;""</f>
        <v/>
      </c>
      <c r="M69" s="224" t="str">
        <f>(入力シート!AD79)&amp;""</f>
        <v/>
      </c>
    </row>
    <row r="70" spans="1:13" hidden="1">
      <c r="A70" s="223">
        <v>69</v>
      </c>
      <c r="B70" s="219" t="str">
        <f>(入力シート!K80)&amp;""</f>
        <v/>
      </c>
      <c r="C70" s="219" t="str">
        <f>(入力シート!L80)&amp;""</f>
        <v/>
      </c>
      <c r="D70" s="219" t="str">
        <f>(入力シート!M80)&amp;""</f>
        <v/>
      </c>
      <c r="E70" s="219" t="str">
        <f>(入力シート!N80)&amp;""</f>
        <v/>
      </c>
      <c r="F70" s="219" t="str">
        <f>(入力シート!O80)&amp;""</f>
        <v/>
      </c>
      <c r="G70" s="219" t="str">
        <f>(入力シート!$V$4)&amp;""</f>
        <v/>
      </c>
      <c r="H70" s="219" t="str">
        <f>(入力シート!Q80)&amp;""</f>
        <v/>
      </c>
      <c r="I70" s="219" t="str">
        <f>(入力シート!R80)&amp;""</f>
        <v/>
      </c>
      <c r="J70" s="224" t="str">
        <f>(入力シート!S80)&amp;""</f>
        <v/>
      </c>
      <c r="K70" s="219" t="str">
        <f>(入力シート!AB80)&amp;""</f>
        <v/>
      </c>
      <c r="L70" s="219" t="str">
        <f>(入力シート!AC80)&amp;""</f>
        <v/>
      </c>
      <c r="M70" s="224" t="str">
        <f>(入力シート!AD80)&amp;""</f>
        <v/>
      </c>
    </row>
    <row r="71" spans="1:13" hidden="1">
      <c r="A71" s="223">
        <v>70</v>
      </c>
      <c r="B71" s="219" t="str">
        <f>(入力シート!K81)&amp;""</f>
        <v/>
      </c>
      <c r="C71" s="219" t="str">
        <f>(入力シート!L81)&amp;""</f>
        <v/>
      </c>
      <c r="D71" s="219" t="str">
        <f>(入力シート!M81)&amp;""</f>
        <v/>
      </c>
      <c r="E71" s="219" t="str">
        <f>(入力シート!N81)&amp;""</f>
        <v/>
      </c>
      <c r="F71" s="219" t="str">
        <f>(入力シート!O81)&amp;""</f>
        <v/>
      </c>
      <c r="G71" s="219" t="str">
        <f>(入力シート!$V$4)&amp;""</f>
        <v/>
      </c>
      <c r="H71" s="219" t="str">
        <f>(入力シート!Q81)&amp;""</f>
        <v/>
      </c>
      <c r="I71" s="219" t="str">
        <f>(入力シート!R81)&amp;""</f>
        <v/>
      </c>
      <c r="J71" s="224" t="str">
        <f>(入力シート!S81)&amp;""</f>
        <v/>
      </c>
      <c r="K71" s="219" t="str">
        <f>(入力シート!AB81)&amp;""</f>
        <v/>
      </c>
      <c r="L71" s="219" t="str">
        <f>(入力シート!AC81)&amp;""</f>
        <v/>
      </c>
      <c r="M71" s="224" t="str">
        <f>(入力シート!AD81)&amp;""</f>
        <v/>
      </c>
    </row>
    <row r="72" spans="1:13" hidden="1">
      <c r="A72" s="223">
        <v>71</v>
      </c>
      <c r="B72" s="219" t="str">
        <f>(入力シート!K82)&amp;""</f>
        <v/>
      </c>
      <c r="C72" s="219" t="str">
        <f>(入力シート!L82)&amp;""</f>
        <v/>
      </c>
      <c r="D72" s="219" t="str">
        <f>(入力シート!M82)&amp;""</f>
        <v/>
      </c>
      <c r="E72" s="219" t="str">
        <f>(入力シート!N82)&amp;""</f>
        <v/>
      </c>
      <c r="F72" s="219" t="str">
        <f>(入力シート!O82)&amp;""</f>
        <v/>
      </c>
      <c r="G72" s="219" t="str">
        <f>(入力シート!$V$4)&amp;""</f>
        <v/>
      </c>
      <c r="H72" s="219" t="str">
        <f>(入力シート!Q82)&amp;""</f>
        <v/>
      </c>
      <c r="I72" s="219" t="str">
        <f>(入力シート!R82)&amp;""</f>
        <v/>
      </c>
      <c r="J72" s="224" t="str">
        <f>(入力シート!S82)&amp;""</f>
        <v/>
      </c>
      <c r="K72" s="219" t="str">
        <f>(入力シート!AB82)&amp;""</f>
        <v/>
      </c>
      <c r="L72" s="219" t="str">
        <f>(入力シート!AC82)&amp;""</f>
        <v/>
      </c>
      <c r="M72" s="224" t="str">
        <f>(入力シート!AD82)&amp;""</f>
        <v/>
      </c>
    </row>
    <row r="73" spans="1:13" hidden="1">
      <c r="A73" s="223">
        <v>72</v>
      </c>
      <c r="B73" s="219" t="str">
        <f>(入力シート!K83)&amp;""</f>
        <v/>
      </c>
      <c r="C73" s="219" t="str">
        <f>(入力シート!L83)&amp;""</f>
        <v/>
      </c>
      <c r="D73" s="219" t="str">
        <f>(入力シート!M83)&amp;""</f>
        <v/>
      </c>
      <c r="E73" s="219" t="str">
        <f>(入力シート!N83)&amp;""</f>
        <v/>
      </c>
      <c r="F73" s="219" t="str">
        <f>(入力シート!O83)&amp;""</f>
        <v/>
      </c>
      <c r="G73" s="219" t="str">
        <f>(入力シート!$V$4)&amp;""</f>
        <v/>
      </c>
      <c r="H73" s="219" t="str">
        <f>(入力シート!Q83)&amp;""</f>
        <v/>
      </c>
      <c r="I73" s="219" t="str">
        <f>(入力シート!R83)&amp;""</f>
        <v/>
      </c>
      <c r="J73" s="224" t="str">
        <f>(入力シート!S83)&amp;""</f>
        <v/>
      </c>
      <c r="K73" s="219" t="str">
        <f>(入力シート!AB83)&amp;""</f>
        <v/>
      </c>
      <c r="L73" s="219" t="str">
        <f>(入力シート!AC83)&amp;""</f>
        <v/>
      </c>
      <c r="M73" s="224" t="str">
        <f>(入力シート!AD83)&amp;""</f>
        <v/>
      </c>
    </row>
    <row r="74" spans="1:13" hidden="1">
      <c r="A74" s="223">
        <v>73</v>
      </c>
      <c r="B74" s="219" t="str">
        <f>(入力シート!K84)&amp;""</f>
        <v/>
      </c>
      <c r="C74" s="219" t="str">
        <f>(入力シート!L84)&amp;""</f>
        <v/>
      </c>
      <c r="D74" s="219" t="str">
        <f>(入力シート!M84)&amp;""</f>
        <v/>
      </c>
      <c r="E74" s="219" t="str">
        <f>(入力シート!N84)&amp;""</f>
        <v/>
      </c>
      <c r="F74" s="219" t="str">
        <f>(入力シート!O84)&amp;""</f>
        <v/>
      </c>
      <c r="G74" s="219" t="str">
        <f>(入力シート!$V$4)&amp;""</f>
        <v/>
      </c>
      <c r="H74" s="219" t="str">
        <f>(入力シート!Q84)&amp;""</f>
        <v/>
      </c>
      <c r="I74" s="219" t="str">
        <f>(入力シート!R84)&amp;""</f>
        <v/>
      </c>
      <c r="J74" s="224" t="str">
        <f>(入力シート!S84)&amp;""</f>
        <v/>
      </c>
      <c r="K74" s="219" t="str">
        <f>(入力シート!AB84)&amp;""</f>
        <v/>
      </c>
      <c r="L74" s="219" t="str">
        <f>(入力シート!AC84)&amp;""</f>
        <v/>
      </c>
      <c r="M74" s="224" t="str">
        <f>(入力シート!AD84)&amp;""</f>
        <v/>
      </c>
    </row>
    <row r="75" spans="1:13" hidden="1">
      <c r="A75" s="223">
        <v>74</v>
      </c>
      <c r="B75" s="219" t="str">
        <f>(入力シート!K85)&amp;""</f>
        <v/>
      </c>
      <c r="C75" s="219" t="str">
        <f>(入力シート!L85)&amp;""</f>
        <v/>
      </c>
      <c r="D75" s="219" t="str">
        <f>(入力シート!M85)&amp;""</f>
        <v/>
      </c>
      <c r="E75" s="219" t="str">
        <f>(入力シート!N85)&amp;""</f>
        <v/>
      </c>
      <c r="F75" s="219" t="str">
        <f>(入力シート!O85)&amp;""</f>
        <v/>
      </c>
      <c r="G75" s="219" t="str">
        <f>(入力シート!$V$4)&amp;""</f>
        <v/>
      </c>
      <c r="H75" s="219" t="str">
        <f>(入力シート!Q85)&amp;""</f>
        <v/>
      </c>
      <c r="I75" s="219" t="str">
        <f>(入力シート!R85)&amp;""</f>
        <v/>
      </c>
      <c r="J75" s="224" t="str">
        <f>(入力シート!S85)&amp;""</f>
        <v/>
      </c>
      <c r="K75" s="219" t="str">
        <f>(入力シート!AB85)&amp;""</f>
        <v/>
      </c>
      <c r="L75" s="219" t="str">
        <f>(入力シート!AC85)&amp;""</f>
        <v/>
      </c>
      <c r="M75" s="224" t="str">
        <f>(入力シート!AD85)&amp;""</f>
        <v/>
      </c>
    </row>
    <row r="76" spans="1:13" hidden="1">
      <c r="A76" s="223">
        <v>75</v>
      </c>
      <c r="B76" s="219" t="str">
        <f>(入力シート!K86)&amp;""</f>
        <v/>
      </c>
      <c r="C76" s="219" t="str">
        <f>(入力シート!L86)&amp;""</f>
        <v/>
      </c>
      <c r="D76" s="219" t="str">
        <f>(入力シート!M86)&amp;""</f>
        <v/>
      </c>
      <c r="E76" s="219" t="str">
        <f>(入力シート!N86)&amp;""</f>
        <v/>
      </c>
      <c r="F76" s="219" t="str">
        <f>(入力シート!O86)&amp;""</f>
        <v/>
      </c>
      <c r="G76" s="219" t="str">
        <f>(入力シート!$V$4)&amp;""</f>
        <v/>
      </c>
      <c r="H76" s="219" t="str">
        <f>(入力シート!Q86)&amp;""</f>
        <v/>
      </c>
      <c r="I76" s="219" t="str">
        <f>(入力シート!R86)&amp;""</f>
        <v/>
      </c>
      <c r="J76" s="224" t="str">
        <f>(入力シート!S86)&amp;""</f>
        <v/>
      </c>
      <c r="K76" s="219" t="str">
        <f>(入力シート!AB86)&amp;""</f>
        <v/>
      </c>
      <c r="L76" s="219" t="str">
        <f>(入力シート!AC86)&amp;""</f>
        <v/>
      </c>
      <c r="M76" s="224" t="str">
        <f>(入力シート!AD86)&amp;""</f>
        <v/>
      </c>
    </row>
    <row r="77" spans="1:13" hidden="1">
      <c r="A77" s="223">
        <v>76</v>
      </c>
      <c r="B77" s="219" t="str">
        <f>(入力シート!K87)&amp;""</f>
        <v/>
      </c>
      <c r="C77" s="219" t="str">
        <f>(入力シート!L87)&amp;""</f>
        <v/>
      </c>
      <c r="D77" s="219" t="str">
        <f>(入力シート!M87)&amp;""</f>
        <v/>
      </c>
      <c r="E77" s="219" t="str">
        <f>(入力シート!N87)&amp;""</f>
        <v/>
      </c>
      <c r="F77" s="219" t="str">
        <f>(入力シート!O87)&amp;""</f>
        <v/>
      </c>
      <c r="G77" s="219" t="str">
        <f>(入力シート!$V$4)&amp;""</f>
        <v/>
      </c>
      <c r="H77" s="219" t="str">
        <f>(入力シート!Q87)&amp;""</f>
        <v/>
      </c>
      <c r="I77" s="219" t="str">
        <f>(入力シート!R87)&amp;""</f>
        <v/>
      </c>
      <c r="J77" s="224" t="str">
        <f>(入力シート!S87)&amp;""</f>
        <v/>
      </c>
      <c r="K77" s="219" t="str">
        <f>(入力シート!AB87)&amp;""</f>
        <v/>
      </c>
      <c r="L77" s="219" t="str">
        <f>(入力シート!AC87)&amp;""</f>
        <v/>
      </c>
      <c r="M77" s="224" t="str">
        <f>(入力シート!AD87)&amp;""</f>
        <v/>
      </c>
    </row>
    <row r="78" spans="1:13" hidden="1">
      <c r="A78" s="223">
        <v>77</v>
      </c>
      <c r="B78" s="219" t="str">
        <f>(入力シート!K88)&amp;""</f>
        <v/>
      </c>
      <c r="C78" s="219" t="str">
        <f>(入力シート!L88)&amp;""</f>
        <v/>
      </c>
      <c r="D78" s="219" t="str">
        <f>(入力シート!M88)&amp;""</f>
        <v/>
      </c>
      <c r="E78" s="219" t="str">
        <f>(入力シート!N88)&amp;""</f>
        <v/>
      </c>
      <c r="F78" s="219" t="str">
        <f>(入力シート!O88)&amp;""</f>
        <v/>
      </c>
      <c r="G78" s="219" t="str">
        <f>(入力シート!$V$4)&amp;""</f>
        <v/>
      </c>
      <c r="H78" s="219" t="str">
        <f>(入力シート!Q88)&amp;""</f>
        <v/>
      </c>
      <c r="I78" s="219" t="str">
        <f>(入力シート!R88)&amp;""</f>
        <v/>
      </c>
      <c r="J78" s="224" t="str">
        <f>(入力シート!S88)&amp;""</f>
        <v/>
      </c>
      <c r="K78" s="219" t="str">
        <f>(入力シート!AB88)&amp;""</f>
        <v/>
      </c>
      <c r="L78" s="219" t="str">
        <f>(入力シート!AC88)&amp;""</f>
        <v/>
      </c>
      <c r="M78" s="224" t="str">
        <f>(入力シート!AD88)&amp;""</f>
        <v/>
      </c>
    </row>
    <row r="79" spans="1:13" hidden="1">
      <c r="A79" s="223">
        <v>78</v>
      </c>
      <c r="B79" s="219" t="str">
        <f>(入力シート!K89)&amp;""</f>
        <v/>
      </c>
      <c r="C79" s="219" t="str">
        <f>(入力シート!L89)&amp;""</f>
        <v/>
      </c>
      <c r="D79" s="219" t="str">
        <f>(入力シート!M89)&amp;""</f>
        <v/>
      </c>
      <c r="E79" s="219" t="str">
        <f>(入力シート!N89)&amp;""</f>
        <v/>
      </c>
      <c r="F79" s="219" t="str">
        <f>(入力シート!O89)&amp;""</f>
        <v/>
      </c>
      <c r="G79" s="219" t="str">
        <f>(入力シート!$V$4)&amp;""</f>
        <v/>
      </c>
      <c r="H79" s="219" t="str">
        <f>(入力シート!Q89)&amp;""</f>
        <v/>
      </c>
      <c r="I79" s="219" t="str">
        <f>(入力シート!R89)&amp;""</f>
        <v/>
      </c>
      <c r="J79" s="224" t="str">
        <f>(入力シート!S89)&amp;""</f>
        <v/>
      </c>
      <c r="K79" s="219" t="str">
        <f>(入力シート!AB89)&amp;""</f>
        <v/>
      </c>
      <c r="L79" s="219" t="str">
        <f>(入力シート!AC89)&amp;""</f>
        <v/>
      </c>
      <c r="M79" s="224" t="str">
        <f>(入力シート!AD89)&amp;""</f>
        <v/>
      </c>
    </row>
    <row r="80" spans="1:13" hidden="1">
      <c r="A80" s="223">
        <v>79</v>
      </c>
      <c r="B80" s="219" t="str">
        <f>(入力シート!K90)&amp;""</f>
        <v/>
      </c>
      <c r="C80" s="219" t="str">
        <f>(入力シート!L90)&amp;""</f>
        <v/>
      </c>
      <c r="D80" s="219" t="str">
        <f>(入力シート!M90)&amp;""</f>
        <v/>
      </c>
      <c r="E80" s="219" t="str">
        <f>(入力シート!N90)&amp;""</f>
        <v/>
      </c>
      <c r="F80" s="219" t="str">
        <f>(入力シート!O90)&amp;""</f>
        <v/>
      </c>
      <c r="G80" s="219" t="str">
        <f>(入力シート!$V$4)&amp;""</f>
        <v/>
      </c>
      <c r="H80" s="219" t="str">
        <f>(入力シート!Q90)&amp;""</f>
        <v/>
      </c>
      <c r="I80" s="219" t="str">
        <f>(入力シート!R90)&amp;""</f>
        <v/>
      </c>
      <c r="J80" s="224" t="str">
        <f>(入力シート!S90)&amp;""</f>
        <v/>
      </c>
      <c r="K80" s="219" t="str">
        <f>(入力シート!AB90)&amp;""</f>
        <v/>
      </c>
      <c r="L80" s="219" t="str">
        <f>(入力シート!AC90)&amp;""</f>
        <v/>
      </c>
      <c r="M80" s="224" t="str">
        <f>(入力シート!AD90)&amp;""</f>
        <v/>
      </c>
    </row>
    <row r="81" spans="1:13" ht="13.5" hidden="1" thickBot="1">
      <c r="A81" s="228">
        <v>80</v>
      </c>
      <c r="B81" s="229" t="str">
        <f>(入力シート!K91)&amp;""</f>
        <v/>
      </c>
      <c r="C81" s="229" t="str">
        <f>(入力シート!L91)&amp;""</f>
        <v/>
      </c>
      <c r="D81" s="229" t="str">
        <f>(入力シート!M91)&amp;""</f>
        <v/>
      </c>
      <c r="E81" s="229" t="str">
        <f>(入力シート!N91)&amp;""</f>
        <v/>
      </c>
      <c r="F81" s="229" t="str">
        <f>(入力シート!O91)&amp;""</f>
        <v/>
      </c>
      <c r="G81" s="229" t="str">
        <f>(入力シート!$V$4)&amp;""</f>
        <v/>
      </c>
      <c r="H81" s="229" t="str">
        <f>(入力シート!Q91)&amp;""</f>
        <v/>
      </c>
      <c r="I81" s="229" t="str">
        <f>(入力シート!R91)&amp;""</f>
        <v/>
      </c>
      <c r="J81" s="230" t="str">
        <f>(入力シート!S91)&amp;""</f>
        <v/>
      </c>
      <c r="K81" s="229" t="str">
        <f>(入力シート!AB91)&amp;""</f>
        <v/>
      </c>
      <c r="L81" s="229" t="str">
        <f>(入力シート!AC91)&amp;""</f>
        <v/>
      </c>
      <c r="M81" s="230" t="str">
        <f>(入力シート!AD91)&amp;""</f>
        <v/>
      </c>
    </row>
    <row r="82" spans="1:13" hidden="1">
      <c r="A82" s="220">
        <v>1</v>
      </c>
      <c r="B82" s="221" t="str">
        <f>(入力シート!K12)&amp;""</f>
        <v/>
      </c>
      <c r="C82" s="221" t="str">
        <f>(入力シート!L12)&amp;""</f>
        <v/>
      </c>
      <c r="D82" s="221" t="str">
        <f>(入力シート!M12)&amp;""</f>
        <v/>
      </c>
      <c r="E82" s="221" t="str">
        <f>(入力シート!N12)&amp;""</f>
        <v/>
      </c>
      <c r="F82" s="221" t="str">
        <f>(入力シート!O12)&amp;""</f>
        <v/>
      </c>
      <c r="G82" s="221" t="str">
        <f>(入力シート!$V$4)&amp;""</f>
        <v/>
      </c>
      <c r="H82" s="221" t="str">
        <f>(入力シート!T12)&amp;""</f>
        <v/>
      </c>
      <c r="I82" s="221" t="str">
        <f>(入力シート!U12)&amp;""</f>
        <v/>
      </c>
      <c r="J82" s="222" t="str">
        <f>(入力シート!V12)&amp;""</f>
        <v/>
      </c>
      <c r="K82" s="221" t="str">
        <f>(入力シート!AE12)&amp;""</f>
        <v/>
      </c>
      <c r="L82" s="221" t="str">
        <f>(入力シート!AF12)&amp;""</f>
        <v/>
      </c>
      <c r="M82" s="222" t="str">
        <f>(入力シート!AG12)&amp;""</f>
        <v/>
      </c>
    </row>
    <row r="83" spans="1:13" hidden="1">
      <c r="A83" s="223">
        <v>2</v>
      </c>
      <c r="B83" s="219" t="str">
        <f>(入力シート!K13)&amp;""</f>
        <v/>
      </c>
      <c r="C83" s="219" t="str">
        <f>(入力シート!L13)&amp;""</f>
        <v/>
      </c>
      <c r="D83" s="219" t="str">
        <f>(入力シート!M13)&amp;""</f>
        <v/>
      </c>
      <c r="E83" s="219" t="str">
        <f>(入力シート!N13)&amp;""</f>
        <v/>
      </c>
      <c r="F83" s="219" t="str">
        <f>(入力シート!O13)&amp;""</f>
        <v/>
      </c>
      <c r="G83" s="219" t="str">
        <f>(入力シート!$V$4)&amp;""</f>
        <v/>
      </c>
      <c r="H83" s="219" t="str">
        <f>(入力シート!T13)&amp;""</f>
        <v/>
      </c>
      <c r="I83" s="219" t="str">
        <f>(入力シート!U13)&amp;""</f>
        <v/>
      </c>
      <c r="J83" s="224" t="str">
        <f>(入力シート!V13)&amp;""</f>
        <v/>
      </c>
      <c r="K83" s="219" t="str">
        <f>(入力シート!AE13)&amp;""</f>
        <v/>
      </c>
      <c r="L83" s="219" t="str">
        <f>(入力シート!AF13)&amp;""</f>
        <v/>
      </c>
      <c r="M83" s="224" t="str">
        <f>(入力シート!AG13)&amp;""</f>
        <v/>
      </c>
    </row>
    <row r="84" spans="1:13" hidden="1">
      <c r="A84" s="223">
        <v>3</v>
      </c>
      <c r="B84" s="219" t="str">
        <f>(入力シート!K14)&amp;""</f>
        <v/>
      </c>
      <c r="C84" s="219" t="str">
        <f>(入力シート!L14)&amp;""</f>
        <v/>
      </c>
      <c r="D84" s="219" t="str">
        <f>(入力シート!M14)&amp;""</f>
        <v/>
      </c>
      <c r="E84" s="219" t="str">
        <f>(入力シート!N14)&amp;""</f>
        <v/>
      </c>
      <c r="F84" s="219" t="str">
        <f>(入力シート!O14)&amp;""</f>
        <v/>
      </c>
      <c r="G84" s="219" t="str">
        <f>(入力シート!$V$4)&amp;""</f>
        <v/>
      </c>
      <c r="H84" s="219" t="str">
        <f>(入力シート!T14)&amp;""</f>
        <v/>
      </c>
      <c r="I84" s="219" t="str">
        <f>(入力シート!U14)&amp;""</f>
        <v/>
      </c>
      <c r="J84" s="224" t="str">
        <f>(入力シート!V14)&amp;""</f>
        <v/>
      </c>
      <c r="K84" s="219" t="str">
        <f>(入力シート!AE14)&amp;""</f>
        <v/>
      </c>
      <c r="L84" s="219" t="str">
        <f>(入力シート!AF14)&amp;""</f>
        <v/>
      </c>
      <c r="M84" s="224" t="str">
        <f>(入力シート!AG14)&amp;""</f>
        <v/>
      </c>
    </row>
    <row r="85" spans="1:13" hidden="1">
      <c r="A85" s="223">
        <v>4</v>
      </c>
      <c r="B85" s="219" t="str">
        <f>(入力シート!K15)&amp;""</f>
        <v/>
      </c>
      <c r="C85" s="219" t="str">
        <f>(入力シート!L15)&amp;""</f>
        <v/>
      </c>
      <c r="D85" s="219" t="str">
        <f>(入力シート!M15)&amp;""</f>
        <v/>
      </c>
      <c r="E85" s="219" t="str">
        <f>(入力シート!N15)&amp;""</f>
        <v/>
      </c>
      <c r="F85" s="219" t="str">
        <f>(入力シート!O15)&amp;""</f>
        <v/>
      </c>
      <c r="G85" s="219" t="str">
        <f>(入力シート!$V$4)&amp;""</f>
        <v/>
      </c>
      <c r="H85" s="219" t="str">
        <f>(入力シート!T15)&amp;""</f>
        <v/>
      </c>
      <c r="I85" s="219" t="str">
        <f>(入力シート!U15)&amp;""</f>
        <v/>
      </c>
      <c r="J85" s="224" t="str">
        <f>(入力シート!V15)&amp;""</f>
        <v/>
      </c>
      <c r="K85" s="219" t="str">
        <f>(入力シート!AE15)&amp;""</f>
        <v/>
      </c>
      <c r="L85" s="219" t="str">
        <f>(入力シート!AF15)&amp;""</f>
        <v/>
      </c>
      <c r="M85" s="224" t="str">
        <f>(入力シート!AG15)&amp;""</f>
        <v/>
      </c>
    </row>
    <row r="86" spans="1:13" hidden="1">
      <c r="A86" s="223">
        <v>5</v>
      </c>
      <c r="B86" s="219" t="str">
        <f>(入力シート!K16)&amp;""</f>
        <v/>
      </c>
      <c r="C86" s="219" t="str">
        <f>(入力シート!L16)&amp;""</f>
        <v/>
      </c>
      <c r="D86" s="219" t="str">
        <f>(入力シート!M16)&amp;""</f>
        <v/>
      </c>
      <c r="E86" s="219" t="str">
        <f>(入力シート!N16)&amp;""</f>
        <v/>
      </c>
      <c r="F86" s="219" t="str">
        <f>(入力シート!O16)&amp;""</f>
        <v/>
      </c>
      <c r="G86" s="219" t="str">
        <f>(入力シート!$V$4)&amp;""</f>
        <v/>
      </c>
      <c r="H86" s="219" t="str">
        <f>(入力シート!T16)&amp;""</f>
        <v/>
      </c>
      <c r="I86" s="219" t="str">
        <f>(入力シート!U16)&amp;""</f>
        <v/>
      </c>
      <c r="J86" s="224" t="str">
        <f>(入力シート!V16)&amp;""</f>
        <v/>
      </c>
      <c r="K86" s="219" t="str">
        <f>(入力シート!AE16)&amp;""</f>
        <v/>
      </c>
      <c r="L86" s="219" t="str">
        <f>(入力シート!AF16)&amp;""</f>
        <v/>
      </c>
      <c r="M86" s="224" t="str">
        <f>(入力シート!AG16)&amp;""</f>
        <v/>
      </c>
    </row>
    <row r="87" spans="1:13" hidden="1">
      <c r="A87" s="223">
        <v>6</v>
      </c>
      <c r="B87" s="219" t="str">
        <f>(入力シート!K17)&amp;""</f>
        <v/>
      </c>
      <c r="C87" s="219" t="str">
        <f>(入力シート!L17)&amp;""</f>
        <v/>
      </c>
      <c r="D87" s="219" t="str">
        <f>(入力シート!M17)&amp;""</f>
        <v/>
      </c>
      <c r="E87" s="219" t="str">
        <f>(入力シート!N17)&amp;""</f>
        <v/>
      </c>
      <c r="F87" s="219" t="str">
        <f>(入力シート!O17)&amp;""</f>
        <v/>
      </c>
      <c r="G87" s="219" t="str">
        <f>(入力シート!$V$4)&amp;""</f>
        <v/>
      </c>
      <c r="H87" s="219" t="str">
        <f>(入力シート!T17)&amp;""</f>
        <v/>
      </c>
      <c r="I87" s="219" t="str">
        <f>(入力シート!U17)&amp;""</f>
        <v/>
      </c>
      <c r="J87" s="224" t="str">
        <f>(入力シート!V17)&amp;""</f>
        <v/>
      </c>
      <c r="K87" s="219" t="str">
        <f>(入力シート!AE17)&amp;""</f>
        <v/>
      </c>
      <c r="L87" s="219" t="str">
        <f>(入力シート!AF17)&amp;""</f>
        <v/>
      </c>
      <c r="M87" s="224" t="str">
        <f>(入力シート!AG17)&amp;""</f>
        <v/>
      </c>
    </row>
    <row r="88" spans="1:13" hidden="1">
      <c r="A88" s="223">
        <v>7</v>
      </c>
      <c r="B88" s="219" t="str">
        <f>(入力シート!K18)&amp;""</f>
        <v/>
      </c>
      <c r="C88" s="219" t="str">
        <f>(入力シート!L18)&amp;""</f>
        <v/>
      </c>
      <c r="D88" s="219" t="str">
        <f>(入力シート!M18)&amp;""</f>
        <v/>
      </c>
      <c r="E88" s="219" t="str">
        <f>(入力シート!N18)&amp;""</f>
        <v/>
      </c>
      <c r="F88" s="219" t="str">
        <f>(入力シート!O18)&amp;""</f>
        <v/>
      </c>
      <c r="G88" s="219" t="str">
        <f>(入力シート!$V$4)&amp;""</f>
        <v/>
      </c>
      <c r="H88" s="219" t="str">
        <f>(入力シート!T18)&amp;""</f>
        <v/>
      </c>
      <c r="I88" s="219" t="str">
        <f>(入力シート!U18)&amp;""</f>
        <v/>
      </c>
      <c r="J88" s="224" t="str">
        <f>(入力シート!V18)&amp;""</f>
        <v/>
      </c>
      <c r="K88" s="219" t="str">
        <f>(入力シート!AE18)&amp;""</f>
        <v/>
      </c>
      <c r="L88" s="219" t="str">
        <f>(入力シート!AF18)&amp;""</f>
        <v/>
      </c>
      <c r="M88" s="224" t="str">
        <f>(入力シート!AG18)&amp;""</f>
        <v/>
      </c>
    </row>
    <row r="89" spans="1:13" hidden="1">
      <c r="A89" s="223">
        <v>8</v>
      </c>
      <c r="B89" s="219" t="str">
        <f>(入力シート!K19)&amp;""</f>
        <v/>
      </c>
      <c r="C89" s="219" t="str">
        <f>(入力シート!L19)&amp;""</f>
        <v/>
      </c>
      <c r="D89" s="219" t="str">
        <f>(入力シート!M19)&amp;""</f>
        <v/>
      </c>
      <c r="E89" s="219" t="str">
        <f>(入力シート!N19)&amp;""</f>
        <v/>
      </c>
      <c r="F89" s="219" t="str">
        <f>(入力シート!O19)&amp;""</f>
        <v/>
      </c>
      <c r="G89" s="219" t="str">
        <f>(入力シート!$V$4)&amp;""</f>
        <v/>
      </c>
      <c r="H89" s="219" t="str">
        <f>(入力シート!T19)&amp;""</f>
        <v/>
      </c>
      <c r="I89" s="219" t="str">
        <f>(入力シート!U19)&amp;""</f>
        <v/>
      </c>
      <c r="J89" s="224" t="str">
        <f>(入力シート!V19)&amp;""</f>
        <v/>
      </c>
      <c r="K89" s="219" t="str">
        <f>(入力シート!AE19)&amp;""</f>
        <v/>
      </c>
      <c r="L89" s="219" t="str">
        <f>(入力シート!AF19)&amp;""</f>
        <v/>
      </c>
      <c r="M89" s="224" t="str">
        <f>(入力シート!AG19)&amp;""</f>
        <v/>
      </c>
    </row>
    <row r="90" spans="1:13" hidden="1">
      <c r="A90" s="223">
        <v>9</v>
      </c>
      <c r="B90" s="219" t="str">
        <f>(入力シート!K20)&amp;""</f>
        <v/>
      </c>
      <c r="C90" s="219" t="str">
        <f>(入力シート!L20)&amp;""</f>
        <v/>
      </c>
      <c r="D90" s="219" t="str">
        <f>(入力シート!M20)&amp;""</f>
        <v/>
      </c>
      <c r="E90" s="219" t="str">
        <f>(入力シート!N20)&amp;""</f>
        <v/>
      </c>
      <c r="F90" s="219" t="str">
        <f>(入力シート!O20)&amp;""</f>
        <v/>
      </c>
      <c r="G90" s="219" t="str">
        <f>(入力シート!$V$4)&amp;""</f>
        <v/>
      </c>
      <c r="H90" s="219" t="str">
        <f>(入力シート!T20)&amp;""</f>
        <v/>
      </c>
      <c r="I90" s="219" t="str">
        <f>(入力シート!U20)&amp;""</f>
        <v/>
      </c>
      <c r="J90" s="224" t="str">
        <f>(入力シート!V20)&amp;""</f>
        <v/>
      </c>
      <c r="K90" s="219" t="str">
        <f>(入力シート!AE20)&amp;""</f>
        <v/>
      </c>
      <c r="L90" s="219" t="str">
        <f>(入力シート!AF20)&amp;""</f>
        <v/>
      </c>
      <c r="M90" s="224" t="str">
        <f>(入力シート!AG20)&amp;""</f>
        <v/>
      </c>
    </row>
    <row r="91" spans="1:13" hidden="1">
      <c r="A91" s="223">
        <v>10</v>
      </c>
      <c r="B91" s="219" t="str">
        <f>(入力シート!K21)&amp;""</f>
        <v/>
      </c>
      <c r="C91" s="219" t="str">
        <f>(入力シート!L21)&amp;""</f>
        <v/>
      </c>
      <c r="D91" s="219" t="str">
        <f>(入力シート!M21)&amp;""</f>
        <v/>
      </c>
      <c r="E91" s="219" t="str">
        <f>(入力シート!N21)&amp;""</f>
        <v/>
      </c>
      <c r="F91" s="219" t="str">
        <f>(入力シート!O21)&amp;""</f>
        <v/>
      </c>
      <c r="G91" s="219" t="str">
        <f>(入力シート!$V$4)&amp;""</f>
        <v/>
      </c>
      <c r="H91" s="219" t="str">
        <f>(入力シート!T21)&amp;""</f>
        <v/>
      </c>
      <c r="I91" s="219" t="str">
        <f>(入力シート!U21)&amp;""</f>
        <v/>
      </c>
      <c r="J91" s="224" t="str">
        <f>(入力シート!V21)&amp;""</f>
        <v/>
      </c>
      <c r="K91" s="219" t="str">
        <f>(入力シート!AE21)&amp;""</f>
        <v/>
      </c>
      <c r="L91" s="219" t="str">
        <f>(入力シート!AF21)&amp;""</f>
        <v/>
      </c>
      <c r="M91" s="224" t="str">
        <f>(入力シート!AG21)&amp;""</f>
        <v/>
      </c>
    </row>
    <row r="92" spans="1:13" hidden="1">
      <c r="A92" s="223">
        <v>11</v>
      </c>
      <c r="B92" s="219" t="str">
        <f>(入力シート!K22)&amp;""</f>
        <v/>
      </c>
      <c r="C92" s="219" t="str">
        <f>(入力シート!L22)&amp;""</f>
        <v/>
      </c>
      <c r="D92" s="219" t="str">
        <f>(入力シート!M22)&amp;""</f>
        <v/>
      </c>
      <c r="E92" s="219" t="str">
        <f>(入力シート!N22)&amp;""</f>
        <v/>
      </c>
      <c r="F92" s="219" t="str">
        <f>(入力シート!O22)&amp;""</f>
        <v/>
      </c>
      <c r="G92" s="219" t="str">
        <f>(入力シート!$V$4)&amp;""</f>
        <v/>
      </c>
      <c r="H92" s="219" t="str">
        <f>(入力シート!T22)&amp;""</f>
        <v/>
      </c>
      <c r="I92" s="219" t="str">
        <f>(入力シート!U22)&amp;""</f>
        <v/>
      </c>
      <c r="J92" s="224" t="str">
        <f>(入力シート!V22)&amp;""</f>
        <v/>
      </c>
      <c r="K92" s="219" t="str">
        <f>(入力シート!AE22)&amp;""</f>
        <v/>
      </c>
      <c r="L92" s="219" t="str">
        <f>(入力シート!AF22)&amp;""</f>
        <v/>
      </c>
      <c r="M92" s="224" t="str">
        <f>(入力シート!AG22)&amp;""</f>
        <v/>
      </c>
    </row>
    <row r="93" spans="1:13" hidden="1">
      <c r="A93" s="223">
        <v>12</v>
      </c>
      <c r="B93" s="219" t="str">
        <f>(入力シート!K23)&amp;""</f>
        <v/>
      </c>
      <c r="C93" s="219" t="str">
        <f>(入力シート!L23)&amp;""</f>
        <v/>
      </c>
      <c r="D93" s="219" t="str">
        <f>(入力シート!M23)&amp;""</f>
        <v/>
      </c>
      <c r="E93" s="219" t="str">
        <f>(入力シート!N23)&amp;""</f>
        <v/>
      </c>
      <c r="F93" s="219" t="str">
        <f>(入力シート!O23)&amp;""</f>
        <v/>
      </c>
      <c r="G93" s="219" t="str">
        <f>(入力シート!$V$4)&amp;""</f>
        <v/>
      </c>
      <c r="H93" s="219" t="str">
        <f>(入力シート!T23)&amp;""</f>
        <v/>
      </c>
      <c r="I93" s="219" t="str">
        <f>(入力シート!U23)&amp;""</f>
        <v/>
      </c>
      <c r="J93" s="224" t="str">
        <f>(入力シート!V23)&amp;""</f>
        <v/>
      </c>
      <c r="K93" s="219" t="str">
        <f>(入力シート!AE23)&amp;""</f>
        <v/>
      </c>
      <c r="L93" s="219" t="str">
        <f>(入力シート!AF23)&amp;""</f>
        <v/>
      </c>
      <c r="M93" s="224" t="str">
        <f>(入力シート!AG23)&amp;""</f>
        <v/>
      </c>
    </row>
    <row r="94" spans="1:13" hidden="1">
      <c r="A94" s="223">
        <v>13</v>
      </c>
      <c r="B94" s="219" t="str">
        <f>(入力シート!K24)&amp;""</f>
        <v/>
      </c>
      <c r="C94" s="219" t="str">
        <f>(入力シート!L24)&amp;""</f>
        <v/>
      </c>
      <c r="D94" s="219" t="str">
        <f>(入力シート!M24)&amp;""</f>
        <v/>
      </c>
      <c r="E94" s="219" t="str">
        <f>(入力シート!N24)&amp;""</f>
        <v/>
      </c>
      <c r="F94" s="219" t="str">
        <f>(入力シート!O24)&amp;""</f>
        <v/>
      </c>
      <c r="G94" s="219" t="str">
        <f>(入力シート!$V$4)&amp;""</f>
        <v/>
      </c>
      <c r="H94" s="219" t="str">
        <f>(入力シート!T24)&amp;""</f>
        <v/>
      </c>
      <c r="I94" s="219" t="str">
        <f>(入力シート!U24)&amp;""</f>
        <v/>
      </c>
      <c r="J94" s="224" t="str">
        <f>(入力シート!V24)&amp;""</f>
        <v/>
      </c>
      <c r="K94" s="219" t="str">
        <f>(入力シート!AE24)&amp;""</f>
        <v/>
      </c>
      <c r="L94" s="219" t="str">
        <f>(入力シート!AF24)&amp;""</f>
        <v/>
      </c>
      <c r="M94" s="224" t="str">
        <f>(入力シート!AG24)&amp;""</f>
        <v/>
      </c>
    </row>
    <row r="95" spans="1:13" hidden="1">
      <c r="A95" s="223">
        <v>14</v>
      </c>
      <c r="B95" s="219" t="str">
        <f>(入力シート!K25)&amp;""</f>
        <v/>
      </c>
      <c r="C95" s="219" t="str">
        <f>(入力シート!L25)&amp;""</f>
        <v/>
      </c>
      <c r="D95" s="219" t="str">
        <f>(入力シート!M25)&amp;""</f>
        <v/>
      </c>
      <c r="E95" s="219" t="str">
        <f>(入力シート!N25)&amp;""</f>
        <v/>
      </c>
      <c r="F95" s="219" t="str">
        <f>(入力シート!O25)&amp;""</f>
        <v/>
      </c>
      <c r="G95" s="219" t="str">
        <f>(入力シート!$V$4)&amp;""</f>
        <v/>
      </c>
      <c r="H95" s="219" t="str">
        <f>(入力シート!T25)&amp;""</f>
        <v/>
      </c>
      <c r="I95" s="219" t="str">
        <f>(入力シート!U25)&amp;""</f>
        <v/>
      </c>
      <c r="J95" s="224" t="str">
        <f>(入力シート!V25)&amp;""</f>
        <v/>
      </c>
      <c r="K95" s="219" t="str">
        <f>(入力シート!AE25)&amp;""</f>
        <v/>
      </c>
      <c r="L95" s="219" t="str">
        <f>(入力シート!AF25)&amp;""</f>
        <v/>
      </c>
      <c r="M95" s="224" t="str">
        <f>(入力シート!AG25)&amp;""</f>
        <v/>
      </c>
    </row>
    <row r="96" spans="1:13" hidden="1">
      <c r="A96" s="223">
        <v>15</v>
      </c>
      <c r="B96" s="219" t="str">
        <f>(入力シート!K26)&amp;""</f>
        <v/>
      </c>
      <c r="C96" s="219" t="str">
        <f>(入力シート!L26)&amp;""</f>
        <v/>
      </c>
      <c r="D96" s="219" t="str">
        <f>(入力シート!M26)&amp;""</f>
        <v/>
      </c>
      <c r="E96" s="219" t="str">
        <f>(入力シート!N26)&amp;""</f>
        <v/>
      </c>
      <c r="F96" s="219" t="str">
        <f>(入力シート!O26)&amp;""</f>
        <v/>
      </c>
      <c r="G96" s="219" t="str">
        <f>(入力シート!$V$4)&amp;""</f>
        <v/>
      </c>
      <c r="H96" s="219" t="str">
        <f>(入力シート!T26)&amp;""</f>
        <v/>
      </c>
      <c r="I96" s="219" t="str">
        <f>(入力シート!U26)&amp;""</f>
        <v/>
      </c>
      <c r="J96" s="224" t="str">
        <f>(入力シート!V26)&amp;""</f>
        <v/>
      </c>
      <c r="K96" s="219" t="str">
        <f>(入力シート!AE26)&amp;""</f>
        <v/>
      </c>
      <c r="L96" s="219" t="str">
        <f>(入力シート!AF26)&amp;""</f>
        <v/>
      </c>
      <c r="M96" s="224" t="str">
        <f>(入力シート!AG26)&amp;""</f>
        <v/>
      </c>
    </row>
    <row r="97" spans="1:13" hidden="1">
      <c r="A97" s="223">
        <v>16</v>
      </c>
      <c r="B97" s="219" t="str">
        <f>(入力シート!K27)&amp;""</f>
        <v/>
      </c>
      <c r="C97" s="219" t="str">
        <f>(入力シート!L27)&amp;""</f>
        <v/>
      </c>
      <c r="D97" s="219" t="str">
        <f>(入力シート!M27)&amp;""</f>
        <v/>
      </c>
      <c r="E97" s="219" t="str">
        <f>(入力シート!N27)&amp;""</f>
        <v/>
      </c>
      <c r="F97" s="219" t="str">
        <f>(入力シート!O27)&amp;""</f>
        <v/>
      </c>
      <c r="G97" s="219" t="str">
        <f>(入力シート!$V$4)&amp;""</f>
        <v/>
      </c>
      <c r="H97" s="219" t="str">
        <f>(入力シート!T27)&amp;""</f>
        <v/>
      </c>
      <c r="I97" s="219" t="str">
        <f>(入力シート!U27)&amp;""</f>
        <v/>
      </c>
      <c r="J97" s="224" t="str">
        <f>(入力シート!V27)&amp;""</f>
        <v/>
      </c>
      <c r="K97" s="219" t="str">
        <f>(入力シート!AE27)&amp;""</f>
        <v/>
      </c>
      <c r="L97" s="219" t="str">
        <f>(入力シート!AF27)&amp;""</f>
        <v/>
      </c>
      <c r="M97" s="224" t="str">
        <f>(入力シート!AG27)&amp;""</f>
        <v/>
      </c>
    </row>
    <row r="98" spans="1:13" hidden="1">
      <c r="A98" s="223">
        <v>17</v>
      </c>
      <c r="B98" s="219" t="str">
        <f>(入力シート!K28)&amp;""</f>
        <v/>
      </c>
      <c r="C98" s="219" t="str">
        <f>(入力シート!L28)&amp;""</f>
        <v/>
      </c>
      <c r="D98" s="219" t="str">
        <f>(入力シート!M28)&amp;""</f>
        <v/>
      </c>
      <c r="E98" s="219" t="str">
        <f>(入力シート!N28)&amp;""</f>
        <v/>
      </c>
      <c r="F98" s="219" t="str">
        <f>(入力シート!O28)&amp;""</f>
        <v/>
      </c>
      <c r="G98" s="219" t="str">
        <f>(入力シート!$V$4)&amp;""</f>
        <v/>
      </c>
      <c r="H98" s="219" t="str">
        <f>(入力シート!T28)&amp;""</f>
        <v/>
      </c>
      <c r="I98" s="219" t="str">
        <f>(入力シート!U28)&amp;""</f>
        <v/>
      </c>
      <c r="J98" s="224" t="str">
        <f>(入力シート!V28)&amp;""</f>
        <v/>
      </c>
      <c r="K98" s="219" t="str">
        <f>(入力シート!AE28)&amp;""</f>
        <v/>
      </c>
      <c r="L98" s="219" t="str">
        <f>(入力シート!AF28)&amp;""</f>
        <v/>
      </c>
      <c r="M98" s="224" t="str">
        <f>(入力シート!AG28)&amp;""</f>
        <v/>
      </c>
    </row>
    <row r="99" spans="1:13" hidden="1">
      <c r="A99" s="223">
        <v>18</v>
      </c>
      <c r="B99" s="219" t="str">
        <f>(入力シート!K29)&amp;""</f>
        <v/>
      </c>
      <c r="C99" s="219" t="str">
        <f>(入力シート!L29)&amp;""</f>
        <v/>
      </c>
      <c r="D99" s="219" t="str">
        <f>(入力シート!M29)&amp;""</f>
        <v/>
      </c>
      <c r="E99" s="219" t="str">
        <f>(入力シート!N29)&amp;""</f>
        <v/>
      </c>
      <c r="F99" s="219" t="str">
        <f>(入力シート!O29)&amp;""</f>
        <v/>
      </c>
      <c r="G99" s="219" t="str">
        <f>(入力シート!$V$4)&amp;""</f>
        <v/>
      </c>
      <c r="H99" s="219" t="str">
        <f>(入力シート!T29)&amp;""</f>
        <v/>
      </c>
      <c r="I99" s="219" t="str">
        <f>(入力シート!U29)&amp;""</f>
        <v/>
      </c>
      <c r="J99" s="224" t="str">
        <f>(入力シート!V29)&amp;""</f>
        <v/>
      </c>
      <c r="K99" s="219" t="str">
        <f>(入力シート!AE29)&amp;""</f>
        <v/>
      </c>
      <c r="L99" s="219" t="str">
        <f>(入力シート!AF29)&amp;""</f>
        <v/>
      </c>
      <c r="M99" s="224" t="str">
        <f>(入力シート!AG29)&amp;""</f>
        <v/>
      </c>
    </row>
    <row r="100" spans="1:13" hidden="1">
      <c r="A100" s="223">
        <v>19</v>
      </c>
      <c r="B100" s="219" t="str">
        <f>(入力シート!K30)&amp;""</f>
        <v/>
      </c>
      <c r="C100" s="219" t="str">
        <f>(入力シート!L30)&amp;""</f>
        <v/>
      </c>
      <c r="D100" s="219" t="str">
        <f>(入力シート!M30)&amp;""</f>
        <v/>
      </c>
      <c r="E100" s="219" t="str">
        <f>(入力シート!N30)&amp;""</f>
        <v/>
      </c>
      <c r="F100" s="219" t="str">
        <f>(入力シート!O30)&amp;""</f>
        <v/>
      </c>
      <c r="G100" s="219" t="str">
        <f>(入力シート!$V$4)&amp;""</f>
        <v/>
      </c>
      <c r="H100" s="219" t="str">
        <f>(入力シート!T30)&amp;""</f>
        <v/>
      </c>
      <c r="I100" s="219" t="str">
        <f>(入力シート!U30)&amp;""</f>
        <v/>
      </c>
      <c r="J100" s="224" t="str">
        <f>(入力シート!V30)&amp;""</f>
        <v/>
      </c>
      <c r="K100" s="219" t="str">
        <f>(入力シート!AE30)&amp;""</f>
        <v/>
      </c>
      <c r="L100" s="219" t="str">
        <f>(入力シート!AF30)&amp;""</f>
        <v/>
      </c>
      <c r="M100" s="224" t="str">
        <f>(入力シート!AG30)&amp;""</f>
        <v/>
      </c>
    </row>
    <row r="101" spans="1:13" hidden="1">
      <c r="A101" s="223">
        <v>20</v>
      </c>
      <c r="B101" s="219" t="str">
        <f>(入力シート!K31)&amp;""</f>
        <v/>
      </c>
      <c r="C101" s="219" t="str">
        <f>(入力シート!L31)&amp;""</f>
        <v/>
      </c>
      <c r="D101" s="219" t="str">
        <f>(入力シート!M31)&amp;""</f>
        <v/>
      </c>
      <c r="E101" s="219" t="str">
        <f>(入力シート!N31)&amp;""</f>
        <v/>
      </c>
      <c r="F101" s="219" t="str">
        <f>(入力シート!O31)&amp;""</f>
        <v/>
      </c>
      <c r="G101" s="219" t="str">
        <f>(入力シート!$V$4)&amp;""</f>
        <v/>
      </c>
      <c r="H101" s="219" t="str">
        <f>(入力シート!T31)&amp;""</f>
        <v/>
      </c>
      <c r="I101" s="219" t="str">
        <f>(入力シート!U31)&amp;""</f>
        <v/>
      </c>
      <c r="J101" s="224" t="str">
        <f>(入力シート!V31)&amp;""</f>
        <v/>
      </c>
      <c r="K101" s="219" t="str">
        <f>(入力シート!AE31)&amp;""</f>
        <v/>
      </c>
      <c r="L101" s="219" t="str">
        <f>(入力シート!AF31)&amp;""</f>
        <v/>
      </c>
      <c r="M101" s="224" t="str">
        <f>(入力シート!AG31)&amp;""</f>
        <v/>
      </c>
    </row>
    <row r="102" spans="1:13" hidden="1">
      <c r="A102" s="223">
        <v>21</v>
      </c>
      <c r="B102" s="219" t="str">
        <f>(入力シート!K32)&amp;""</f>
        <v/>
      </c>
      <c r="C102" s="219" t="str">
        <f>(入力シート!L32)&amp;""</f>
        <v/>
      </c>
      <c r="D102" s="219" t="str">
        <f>(入力シート!M32)&amp;""</f>
        <v/>
      </c>
      <c r="E102" s="219" t="str">
        <f>(入力シート!N32)&amp;""</f>
        <v/>
      </c>
      <c r="F102" s="219" t="str">
        <f>(入力シート!O32)&amp;""</f>
        <v/>
      </c>
      <c r="G102" s="219" t="str">
        <f>(入力シート!$V$4)&amp;""</f>
        <v/>
      </c>
      <c r="H102" s="219" t="str">
        <f>(入力シート!T32)&amp;""</f>
        <v/>
      </c>
      <c r="I102" s="219" t="str">
        <f>(入力シート!U32)&amp;""</f>
        <v/>
      </c>
      <c r="J102" s="224" t="str">
        <f>(入力シート!V32)&amp;""</f>
        <v/>
      </c>
      <c r="K102" s="219" t="str">
        <f>(入力シート!AE32)&amp;""</f>
        <v/>
      </c>
      <c r="L102" s="219" t="str">
        <f>(入力シート!AF32)&amp;""</f>
        <v/>
      </c>
      <c r="M102" s="224" t="str">
        <f>(入力シート!AG32)&amp;""</f>
        <v/>
      </c>
    </row>
    <row r="103" spans="1:13" hidden="1">
      <c r="A103" s="223">
        <v>22</v>
      </c>
      <c r="B103" s="219" t="str">
        <f>(入力シート!K33)&amp;""</f>
        <v/>
      </c>
      <c r="C103" s="219" t="str">
        <f>(入力シート!L33)&amp;""</f>
        <v/>
      </c>
      <c r="D103" s="219" t="str">
        <f>(入力シート!M33)&amp;""</f>
        <v/>
      </c>
      <c r="E103" s="219" t="str">
        <f>(入力シート!N33)&amp;""</f>
        <v/>
      </c>
      <c r="F103" s="219" t="str">
        <f>(入力シート!O33)&amp;""</f>
        <v/>
      </c>
      <c r="G103" s="219" t="str">
        <f>(入力シート!$V$4)&amp;""</f>
        <v/>
      </c>
      <c r="H103" s="219" t="str">
        <f>(入力シート!T33)&amp;""</f>
        <v/>
      </c>
      <c r="I103" s="219" t="str">
        <f>(入力シート!U33)&amp;""</f>
        <v/>
      </c>
      <c r="J103" s="224" t="str">
        <f>(入力シート!V33)&amp;""</f>
        <v/>
      </c>
      <c r="K103" s="219" t="str">
        <f>(入力シート!AE33)&amp;""</f>
        <v/>
      </c>
      <c r="L103" s="219" t="str">
        <f>(入力シート!AF33)&amp;""</f>
        <v/>
      </c>
      <c r="M103" s="224" t="str">
        <f>(入力シート!AG33)&amp;""</f>
        <v/>
      </c>
    </row>
    <row r="104" spans="1:13" hidden="1">
      <c r="A104" s="223">
        <v>23</v>
      </c>
      <c r="B104" s="219" t="str">
        <f>(入力シート!K34)&amp;""</f>
        <v/>
      </c>
      <c r="C104" s="219" t="str">
        <f>(入力シート!L34)&amp;""</f>
        <v/>
      </c>
      <c r="D104" s="219" t="str">
        <f>(入力シート!M34)&amp;""</f>
        <v/>
      </c>
      <c r="E104" s="219" t="str">
        <f>(入力シート!N34)&amp;""</f>
        <v/>
      </c>
      <c r="F104" s="219" t="str">
        <f>(入力シート!O34)&amp;""</f>
        <v/>
      </c>
      <c r="G104" s="219" t="str">
        <f>(入力シート!$V$4)&amp;""</f>
        <v/>
      </c>
      <c r="H104" s="219" t="str">
        <f>(入力シート!T34)&amp;""</f>
        <v/>
      </c>
      <c r="I104" s="219" t="str">
        <f>(入力シート!U34)&amp;""</f>
        <v/>
      </c>
      <c r="J104" s="224" t="str">
        <f>(入力シート!V34)&amp;""</f>
        <v/>
      </c>
      <c r="K104" s="219" t="str">
        <f>(入力シート!AE34)&amp;""</f>
        <v/>
      </c>
      <c r="L104" s="219" t="str">
        <f>(入力シート!AF34)&amp;""</f>
        <v/>
      </c>
      <c r="M104" s="224" t="str">
        <f>(入力シート!AG34)&amp;""</f>
        <v/>
      </c>
    </row>
    <row r="105" spans="1:13" hidden="1">
      <c r="A105" s="223">
        <v>24</v>
      </c>
      <c r="B105" s="219" t="str">
        <f>(入力シート!K35)&amp;""</f>
        <v/>
      </c>
      <c r="C105" s="219" t="str">
        <f>(入力シート!L35)&amp;""</f>
        <v/>
      </c>
      <c r="D105" s="219" t="str">
        <f>(入力シート!M35)&amp;""</f>
        <v/>
      </c>
      <c r="E105" s="219" t="str">
        <f>(入力シート!N35)&amp;""</f>
        <v/>
      </c>
      <c r="F105" s="219" t="str">
        <f>(入力シート!O35)&amp;""</f>
        <v/>
      </c>
      <c r="G105" s="219" t="str">
        <f>(入力シート!$V$4)&amp;""</f>
        <v/>
      </c>
      <c r="H105" s="219" t="str">
        <f>(入力シート!T35)&amp;""</f>
        <v/>
      </c>
      <c r="I105" s="219" t="str">
        <f>(入力シート!U35)&amp;""</f>
        <v/>
      </c>
      <c r="J105" s="224" t="str">
        <f>(入力シート!V35)&amp;""</f>
        <v/>
      </c>
      <c r="K105" s="219" t="str">
        <f>(入力シート!AE35)&amp;""</f>
        <v/>
      </c>
      <c r="L105" s="219" t="str">
        <f>(入力シート!AF35)&amp;""</f>
        <v/>
      </c>
      <c r="M105" s="224" t="str">
        <f>(入力シート!AG35)&amp;""</f>
        <v/>
      </c>
    </row>
    <row r="106" spans="1:13" hidden="1">
      <c r="A106" s="223">
        <v>25</v>
      </c>
      <c r="B106" s="219" t="str">
        <f>(入力シート!K36)&amp;""</f>
        <v/>
      </c>
      <c r="C106" s="219" t="str">
        <f>(入力シート!L36)&amp;""</f>
        <v/>
      </c>
      <c r="D106" s="219" t="str">
        <f>(入力シート!M36)&amp;""</f>
        <v/>
      </c>
      <c r="E106" s="219" t="str">
        <f>(入力シート!N36)&amp;""</f>
        <v/>
      </c>
      <c r="F106" s="219" t="str">
        <f>(入力シート!O36)&amp;""</f>
        <v/>
      </c>
      <c r="G106" s="219" t="str">
        <f>(入力シート!$V$4)&amp;""</f>
        <v/>
      </c>
      <c r="H106" s="219" t="str">
        <f>(入力シート!T36)&amp;""</f>
        <v/>
      </c>
      <c r="I106" s="219" t="str">
        <f>(入力シート!U36)&amp;""</f>
        <v/>
      </c>
      <c r="J106" s="224" t="str">
        <f>(入力シート!V36)&amp;""</f>
        <v/>
      </c>
      <c r="K106" s="219" t="str">
        <f>(入力シート!AE36)&amp;""</f>
        <v/>
      </c>
      <c r="L106" s="219" t="str">
        <f>(入力シート!AF36)&amp;""</f>
        <v/>
      </c>
      <c r="M106" s="224" t="str">
        <f>(入力シート!AG36)&amp;""</f>
        <v/>
      </c>
    </row>
    <row r="107" spans="1:13" hidden="1">
      <c r="A107" s="223">
        <v>26</v>
      </c>
      <c r="B107" s="219" t="str">
        <f>(入力シート!K37)&amp;""</f>
        <v/>
      </c>
      <c r="C107" s="219" t="str">
        <f>(入力シート!L37)&amp;""</f>
        <v/>
      </c>
      <c r="D107" s="219" t="str">
        <f>(入力シート!M37)&amp;""</f>
        <v/>
      </c>
      <c r="E107" s="219" t="str">
        <f>(入力シート!N37)&amp;""</f>
        <v/>
      </c>
      <c r="F107" s="219" t="str">
        <f>(入力シート!O37)&amp;""</f>
        <v/>
      </c>
      <c r="G107" s="219" t="str">
        <f>(入力シート!$V$4)&amp;""</f>
        <v/>
      </c>
      <c r="H107" s="219" t="str">
        <f>(入力シート!T37)&amp;""</f>
        <v/>
      </c>
      <c r="I107" s="219" t="str">
        <f>(入力シート!U37)&amp;""</f>
        <v/>
      </c>
      <c r="J107" s="224" t="str">
        <f>(入力シート!V37)&amp;""</f>
        <v/>
      </c>
      <c r="K107" s="219" t="str">
        <f>(入力シート!AE37)&amp;""</f>
        <v/>
      </c>
      <c r="L107" s="219" t="str">
        <f>(入力シート!AF37)&amp;""</f>
        <v/>
      </c>
      <c r="M107" s="224" t="str">
        <f>(入力シート!AG37)&amp;""</f>
        <v/>
      </c>
    </row>
    <row r="108" spans="1:13" hidden="1">
      <c r="A108" s="223">
        <v>27</v>
      </c>
      <c r="B108" s="219" t="str">
        <f>(入力シート!K38)&amp;""</f>
        <v/>
      </c>
      <c r="C108" s="219" t="str">
        <f>(入力シート!L38)&amp;""</f>
        <v/>
      </c>
      <c r="D108" s="219" t="str">
        <f>(入力シート!M38)&amp;""</f>
        <v/>
      </c>
      <c r="E108" s="219" t="str">
        <f>(入力シート!N38)&amp;""</f>
        <v/>
      </c>
      <c r="F108" s="219" t="str">
        <f>(入力シート!O38)&amp;""</f>
        <v/>
      </c>
      <c r="G108" s="219" t="str">
        <f>(入力シート!$V$4)&amp;""</f>
        <v/>
      </c>
      <c r="H108" s="219" t="str">
        <f>(入力シート!T38)&amp;""</f>
        <v/>
      </c>
      <c r="I108" s="219" t="str">
        <f>(入力シート!U38)&amp;""</f>
        <v/>
      </c>
      <c r="J108" s="224" t="str">
        <f>(入力シート!V38)&amp;""</f>
        <v/>
      </c>
      <c r="K108" s="219" t="str">
        <f>(入力シート!AE38)&amp;""</f>
        <v/>
      </c>
      <c r="L108" s="219" t="str">
        <f>(入力シート!AF38)&amp;""</f>
        <v/>
      </c>
      <c r="M108" s="224" t="str">
        <f>(入力シート!AG38)&amp;""</f>
        <v/>
      </c>
    </row>
    <row r="109" spans="1:13" hidden="1">
      <c r="A109" s="223">
        <v>28</v>
      </c>
      <c r="B109" s="219" t="str">
        <f>(入力シート!K39)&amp;""</f>
        <v/>
      </c>
      <c r="C109" s="219" t="str">
        <f>(入力シート!L39)&amp;""</f>
        <v/>
      </c>
      <c r="D109" s="219" t="str">
        <f>(入力シート!M39)&amp;""</f>
        <v/>
      </c>
      <c r="E109" s="219" t="str">
        <f>(入力シート!N39)&amp;""</f>
        <v/>
      </c>
      <c r="F109" s="219" t="str">
        <f>(入力シート!O39)&amp;""</f>
        <v/>
      </c>
      <c r="G109" s="219" t="str">
        <f>(入力シート!$V$4)&amp;""</f>
        <v/>
      </c>
      <c r="H109" s="219" t="str">
        <f>(入力シート!T39)&amp;""</f>
        <v/>
      </c>
      <c r="I109" s="219" t="str">
        <f>(入力シート!U39)&amp;""</f>
        <v/>
      </c>
      <c r="J109" s="224" t="str">
        <f>(入力シート!V39)&amp;""</f>
        <v/>
      </c>
      <c r="K109" s="219" t="str">
        <f>(入力シート!AE39)&amp;""</f>
        <v/>
      </c>
      <c r="L109" s="219" t="str">
        <f>(入力シート!AF39)&amp;""</f>
        <v/>
      </c>
      <c r="M109" s="224" t="str">
        <f>(入力シート!AG39)&amp;""</f>
        <v/>
      </c>
    </row>
    <row r="110" spans="1:13" hidden="1">
      <c r="A110" s="223">
        <v>29</v>
      </c>
      <c r="B110" s="219" t="str">
        <f>(入力シート!K40)&amp;""</f>
        <v/>
      </c>
      <c r="C110" s="219" t="str">
        <f>(入力シート!L40)&amp;""</f>
        <v/>
      </c>
      <c r="D110" s="219" t="str">
        <f>(入力シート!M40)&amp;""</f>
        <v/>
      </c>
      <c r="E110" s="219" t="str">
        <f>(入力シート!N40)&amp;""</f>
        <v/>
      </c>
      <c r="F110" s="219" t="str">
        <f>(入力シート!O40)&amp;""</f>
        <v/>
      </c>
      <c r="G110" s="219" t="str">
        <f>(入力シート!$V$4)&amp;""</f>
        <v/>
      </c>
      <c r="H110" s="219" t="str">
        <f>(入力シート!T40)&amp;""</f>
        <v/>
      </c>
      <c r="I110" s="219" t="str">
        <f>(入力シート!U40)&amp;""</f>
        <v/>
      </c>
      <c r="J110" s="224" t="str">
        <f>(入力シート!V40)&amp;""</f>
        <v/>
      </c>
      <c r="K110" s="219" t="str">
        <f>(入力シート!AE40)&amp;""</f>
        <v/>
      </c>
      <c r="L110" s="219" t="str">
        <f>(入力シート!AF40)&amp;""</f>
        <v/>
      </c>
      <c r="M110" s="224" t="str">
        <f>(入力シート!AG40)&amp;""</f>
        <v/>
      </c>
    </row>
    <row r="111" spans="1:13" hidden="1">
      <c r="A111" s="223">
        <v>30</v>
      </c>
      <c r="B111" s="219" t="str">
        <f>(入力シート!K41)&amp;""</f>
        <v/>
      </c>
      <c r="C111" s="219" t="str">
        <f>(入力シート!L41)&amp;""</f>
        <v/>
      </c>
      <c r="D111" s="219" t="str">
        <f>(入力シート!M41)&amp;""</f>
        <v/>
      </c>
      <c r="E111" s="219" t="str">
        <f>(入力シート!N41)&amp;""</f>
        <v/>
      </c>
      <c r="F111" s="219" t="str">
        <f>(入力シート!O41)&amp;""</f>
        <v/>
      </c>
      <c r="G111" s="219" t="str">
        <f>(入力シート!$V$4)&amp;""</f>
        <v/>
      </c>
      <c r="H111" s="219" t="str">
        <f>(入力シート!T41)&amp;""</f>
        <v/>
      </c>
      <c r="I111" s="219" t="str">
        <f>(入力シート!U41)&amp;""</f>
        <v/>
      </c>
      <c r="J111" s="224" t="str">
        <f>(入力シート!V41)&amp;""</f>
        <v/>
      </c>
      <c r="K111" s="219" t="str">
        <f>(入力シート!AE41)&amp;""</f>
        <v/>
      </c>
      <c r="L111" s="219" t="str">
        <f>(入力シート!AF41)&amp;""</f>
        <v/>
      </c>
      <c r="M111" s="224" t="str">
        <f>(入力シート!AG41)&amp;""</f>
        <v/>
      </c>
    </row>
    <row r="112" spans="1:13" hidden="1">
      <c r="A112" s="223">
        <v>31</v>
      </c>
      <c r="B112" s="219" t="str">
        <f>(入力シート!K42)&amp;""</f>
        <v/>
      </c>
      <c r="C112" s="219" t="str">
        <f>(入力シート!L42)&amp;""</f>
        <v/>
      </c>
      <c r="D112" s="219" t="str">
        <f>(入力シート!M42)&amp;""</f>
        <v/>
      </c>
      <c r="E112" s="219" t="str">
        <f>(入力シート!N42)&amp;""</f>
        <v/>
      </c>
      <c r="F112" s="219" t="str">
        <f>(入力シート!O42)&amp;""</f>
        <v/>
      </c>
      <c r="G112" s="219" t="str">
        <f>(入力シート!$V$4)&amp;""</f>
        <v/>
      </c>
      <c r="H112" s="219" t="str">
        <f>(入力シート!T42)&amp;""</f>
        <v/>
      </c>
      <c r="I112" s="219" t="str">
        <f>(入力シート!U42)&amp;""</f>
        <v/>
      </c>
      <c r="J112" s="224" t="str">
        <f>(入力シート!V42)&amp;""</f>
        <v/>
      </c>
      <c r="K112" s="219" t="str">
        <f>(入力シート!AE42)&amp;""</f>
        <v/>
      </c>
      <c r="L112" s="219" t="str">
        <f>(入力シート!AF42)&amp;""</f>
        <v/>
      </c>
      <c r="M112" s="224" t="str">
        <f>(入力シート!AG42)&amp;""</f>
        <v/>
      </c>
    </row>
    <row r="113" spans="1:13" hidden="1">
      <c r="A113" s="223">
        <v>32</v>
      </c>
      <c r="B113" s="219" t="str">
        <f>(入力シート!K43)&amp;""</f>
        <v/>
      </c>
      <c r="C113" s="219" t="str">
        <f>(入力シート!L43)&amp;""</f>
        <v/>
      </c>
      <c r="D113" s="219" t="str">
        <f>(入力シート!M43)&amp;""</f>
        <v/>
      </c>
      <c r="E113" s="219" t="str">
        <f>(入力シート!N43)&amp;""</f>
        <v/>
      </c>
      <c r="F113" s="219" t="str">
        <f>(入力シート!O43)&amp;""</f>
        <v/>
      </c>
      <c r="G113" s="219" t="str">
        <f>(入力シート!$V$4)&amp;""</f>
        <v/>
      </c>
      <c r="H113" s="219" t="str">
        <f>(入力シート!T43)&amp;""</f>
        <v/>
      </c>
      <c r="I113" s="219" t="str">
        <f>(入力シート!U43)&amp;""</f>
        <v/>
      </c>
      <c r="J113" s="224" t="str">
        <f>(入力シート!V43)&amp;""</f>
        <v/>
      </c>
      <c r="K113" s="219" t="str">
        <f>(入力シート!AE43)&amp;""</f>
        <v/>
      </c>
      <c r="L113" s="219" t="str">
        <f>(入力シート!AF43)&amp;""</f>
        <v/>
      </c>
      <c r="M113" s="224" t="str">
        <f>(入力シート!AG43)&amp;""</f>
        <v/>
      </c>
    </row>
    <row r="114" spans="1:13" hidden="1">
      <c r="A114" s="223">
        <v>33</v>
      </c>
      <c r="B114" s="219" t="str">
        <f>(入力シート!K44)&amp;""</f>
        <v/>
      </c>
      <c r="C114" s="219" t="str">
        <f>(入力シート!L44)&amp;""</f>
        <v/>
      </c>
      <c r="D114" s="219" t="str">
        <f>(入力シート!M44)&amp;""</f>
        <v/>
      </c>
      <c r="E114" s="219" t="str">
        <f>(入力シート!N44)&amp;""</f>
        <v/>
      </c>
      <c r="F114" s="219" t="str">
        <f>(入力シート!O44)&amp;""</f>
        <v/>
      </c>
      <c r="G114" s="219" t="str">
        <f>(入力シート!$V$4)&amp;""</f>
        <v/>
      </c>
      <c r="H114" s="219" t="str">
        <f>(入力シート!T44)&amp;""</f>
        <v/>
      </c>
      <c r="I114" s="219" t="str">
        <f>(入力シート!U44)&amp;""</f>
        <v/>
      </c>
      <c r="J114" s="224" t="str">
        <f>(入力シート!V44)&amp;""</f>
        <v/>
      </c>
      <c r="K114" s="219" t="str">
        <f>(入力シート!AE44)&amp;""</f>
        <v/>
      </c>
      <c r="L114" s="219" t="str">
        <f>(入力シート!AF44)&amp;""</f>
        <v/>
      </c>
      <c r="M114" s="224" t="str">
        <f>(入力シート!AG44)&amp;""</f>
        <v/>
      </c>
    </row>
    <row r="115" spans="1:13" hidden="1">
      <c r="A115" s="223">
        <v>34</v>
      </c>
      <c r="B115" s="219" t="str">
        <f>(入力シート!K45)&amp;""</f>
        <v/>
      </c>
      <c r="C115" s="219" t="str">
        <f>(入力シート!L45)&amp;""</f>
        <v/>
      </c>
      <c r="D115" s="219" t="str">
        <f>(入力シート!M45)&amp;""</f>
        <v/>
      </c>
      <c r="E115" s="219" t="str">
        <f>(入力シート!N45)&amp;""</f>
        <v/>
      </c>
      <c r="F115" s="219" t="str">
        <f>(入力シート!O45)&amp;""</f>
        <v/>
      </c>
      <c r="G115" s="219" t="str">
        <f>(入力シート!$V$4)&amp;""</f>
        <v/>
      </c>
      <c r="H115" s="219" t="str">
        <f>(入力シート!T45)&amp;""</f>
        <v/>
      </c>
      <c r="I115" s="219" t="str">
        <f>(入力シート!U45)&amp;""</f>
        <v/>
      </c>
      <c r="J115" s="224" t="str">
        <f>(入力シート!V45)&amp;""</f>
        <v/>
      </c>
      <c r="K115" s="219" t="str">
        <f>(入力シート!AE45)&amp;""</f>
        <v/>
      </c>
      <c r="L115" s="219" t="str">
        <f>(入力シート!AF45)&amp;""</f>
        <v/>
      </c>
      <c r="M115" s="224" t="str">
        <f>(入力シート!AG45)&amp;""</f>
        <v/>
      </c>
    </row>
    <row r="116" spans="1:13" hidden="1">
      <c r="A116" s="223">
        <v>35</v>
      </c>
      <c r="B116" s="219" t="str">
        <f>(入力シート!K46)&amp;""</f>
        <v/>
      </c>
      <c r="C116" s="219" t="str">
        <f>(入力シート!L46)&amp;""</f>
        <v/>
      </c>
      <c r="D116" s="219" t="str">
        <f>(入力シート!M46)&amp;""</f>
        <v/>
      </c>
      <c r="E116" s="219" t="str">
        <f>(入力シート!N46)&amp;""</f>
        <v/>
      </c>
      <c r="F116" s="219" t="str">
        <f>(入力シート!O46)&amp;""</f>
        <v/>
      </c>
      <c r="G116" s="219" t="str">
        <f>(入力シート!$V$4)&amp;""</f>
        <v/>
      </c>
      <c r="H116" s="219" t="str">
        <f>(入力シート!T46)&amp;""</f>
        <v/>
      </c>
      <c r="I116" s="219" t="str">
        <f>(入力シート!U46)&amp;""</f>
        <v/>
      </c>
      <c r="J116" s="224" t="str">
        <f>(入力シート!V46)&amp;""</f>
        <v/>
      </c>
      <c r="K116" s="219" t="str">
        <f>(入力シート!AE46)&amp;""</f>
        <v/>
      </c>
      <c r="L116" s="219" t="str">
        <f>(入力シート!AF46)&amp;""</f>
        <v/>
      </c>
      <c r="M116" s="224" t="str">
        <f>(入力シート!AG46)&amp;""</f>
        <v/>
      </c>
    </row>
    <row r="117" spans="1:13" hidden="1">
      <c r="A117" s="223">
        <v>36</v>
      </c>
      <c r="B117" s="219" t="str">
        <f>(入力シート!K47)&amp;""</f>
        <v/>
      </c>
      <c r="C117" s="219" t="str">
        <f>(入力シート!L47)&amp;""</f>
        <v/>
      </c>
      <c r="D117" s="219" t="str">
        <f>(入力シート!M47)&amp;""</f>
        <v/>
      </c>
      <c r="E117" s="219" t="str">
        <f>(入力シート!N47)&amp;""</f>
        <v/>
      </c>
      <c r="F117" s="219" t="str">
        <f>(入力シート!O47)&amp;""</f>
        <v/>
      </c>
      <c r="G117" s="219" t="str">
        <f>(入力シート!$V$4)&amp;""</f>
        <v/>
      </c>
      <c r="H117" s="219" t="str">
        <f>(入力シート!T47)&amp;""</f>
        <v/>
      </c>
      <c r="I117" s="219" t="str">
        <f>(入力シート!U47)&amp;""</f>
        <v/>
      </c>
      <c r="J117" s="224" t="str">
        <f>(入力シート!V47)&amp;""</f>
        <v/>
      </c>
      <c r="K117" s="219" t="str">
        <f>(入力シート!AE47)&amp;""</f>
        <v/>
      </c>
      <c r="L117" s="219" t="str">
        <f>(入力シート!AF47)&amp;""</f>
        <v/>
      </c>
      <c r="M117" s="224" t="str">
        <f>(入力シート!AG47)&amp;""</f>
        <v/>
      </c>
    </row>
    <row r="118" spans="1:13" hidden="1">
      <c r="A118" s="223">
        <v>37</v>
      </c>
      <c r="B118" s="219" t="str">
        <f>(入力シート!K48)&amp;""</f>
        <v/>
      </c>
      <c r="C118" s="219" t="str">
        <f>(入力シート!L48)&amp;""</f>
        <v/>
      </c>
      <c r="D118" s="219" t="str">
        <f>(入力シート!M48)&amp;""</f>
        <v/>
      </c>
      <c r="E118" s="219" t="str">
        <f>(入力シート!N48)&amp;""</f>
        <v/>
      </c>
      <c r="F118" s="219" t="str">
        <f>(入力シート!O48)&amp;""</f>
        <v/>
      </c>
      <c r="G118" s="219" t="str">
        <f>(入力シート!$V$4)&amp;""</f>
        <v/>
      </c>
      <c r="H118" s="219" t="str">
        <f>(入力シート!T48)&amp;""</f>
        <v/>
      </c>
      <c r="I118" s="219" t="str">
        <f>(入力シート!U48)&amp;""</f>
        <v/>
      </c>
      <c r="J118" s="224" t="str">
        <f>(入力シート!V48)&amp;""</f>
        <v/>
      </c>
      <c r="K118" s="219" t="str">
        <f>(入力シート!AE48)&amp;""</f>
        <v/>
      </c>
      <c r="L118" s="219" t="str">
        <f>(入力シート!AF48)&amp;""</f>
        <v/>
      </c>
      <c r="M118" s="224" t="str">
        <f>(入力シート!AG48)&amp;""</f>
        <v/>
      </c>
    </row>
    <row r="119" spans="1:13" hidden="1">
      <c r="A119" s="223">
        <v>38</v>
      </c>
      <c r="B119" s="219" t="str">
        <f>(入力シート!K49)&amp;""</f>
        <v/>
      </c>
      <c r="C119" s="219" t="str">
        <f>(入力シート!L49)&amp;""</f>
        <v/>
      </c>
      <c r="D119" s="219" t="str">
        <f>(入力シート!M49)&amp;""</f>
        <v/>
      </c>
      <c r="E119" s="219" t="str">
        <f>(入力シート!N49)&amp;""</f>
        <v/>
      </c>
      <c r="F119" s="219" t="str">
        <f>(入力シート!O49)&amp;""</f>
        <v/>
      </c>
      <c r="G119" s="219" t="str">
        <f>(入力シート!$V$4)&amp;""</f>
        <v/>
      </c>
      <c r="H119" s="219" t="str">
        <f>(入力シート!T49)&amp;""</f>
        <v/>
      </c>
      <c r="I119" s="219" t="str">
        <f>(入力シート!U49)&amp;""</f>
        <v/>
      </c>
      <c r="J119" s="224" t="str">
        <f>(入力シート!V49)&amp;""</f>
        <v/>
      </c>
      <c r="K119" s="219" t="str">
        <f>(入力シート!AE49)&amp;""</f>
        <v/>
      </c>
      <c r="L119" s="219" t="str">
        <f>(入力シート!AF49)&amp;""</f>
        <v/>
      </c>
      <c r="M119" s="224" t="str">
        <f>(入力シート!AG49)&amp;""</f>
        <v/>
      </c>
    </row>
    <row r="120" spans="1:13" hidden="1">
      <c r="A120" s="223">
        <v>39</v>
      </c>
      <c r="B120" s="219" t="str">
        <f>(入力シート!K50)&amp;""</f>
        <v/>
      </c>
      <c r="C120" s="219" t="str">
        <f>(入力シート!L50)&amp;""</f>
        <v/>
      </c>
      <c r="D120" s="219" t="str">
        <f>(入力シート!M50)&amp;""</f>
        <v/>
      </c>
      <c r="E120" s="219" t="str">
        <f>(入力シート!N50)&amp;""</f>
        <v/>
      </c>
      <c r="F120" s="219" t="str">
        <f>(入力シート!O50)&amp;""</f>
        <v/>
      </c>
      <c r="G120" s="219" t="str">
        <f>(入力シート!$V$4)&amp;""</f>
        <v/>
      </c>
      <c r="H120" s="219" t="str">
        <f>(入力シート!T50)&amp;""</f>
        <v/>
      </c>
      <c r="I120" s="219" t="str">
        <f>(入力シート!U50)&amp;""</f>
        <v/>
      </c>
      <c r="J120" s="224" t="str">
        <f>(入力シート!V50)&amp;""</f>
        <v/>
      </c>
      <c r="K120" s="219" t="str">
        <f>(入力シート!AE50)&amp;""</f>
        <v/>
      </c>
      <c r="L120" s="219" t="str">
        <f>(入力シート!AF50)&amp;""</f>
        <v/>
      </c>
      <c r="M120" s="224" t="str">
        <f>(入力シート!AG50)&amp;""</f>
        <v/>
      </c>
    </row>
    <row r="121" spans="1:13" hidden="1">
      <c r="A121" s="223">
        <v>40</v>
      </c>
      <c r="B121" s="219" t="str">
        <f>(入力シート!K51)&amp;""</f>
        <v/>
      </c>
      <c r="C121" s="219" t="str">
        <f>(入力シート!L51)&amp;""</f>
        <v/>
      </c>
      <c r="D121" s="219" t="str">
        <f>(入力シート!M51)&amp;""</f>
        <v/>
      </c>
      <c r="E121" s="219" t="str">
        <f>(入力シート!N51)&amp;""</f>
        <v/>
      </c>
      <c r="F121" s="219" t="str">
        <f>(入力シート!O51)&amp;""</f>
        <v/>
      </c>
      <c r="G121" s="219" t="str">
        <f>(入力シート!$V$4)&amp;""</f>
        <v/>
      </c>
      <c r="H121" s="219" t="str">
        <f>(入力シート!T51)&amp;""</f>
        <v/>
      </c>
      <c r="I121" s="219" t="str">
        <f>(入力シート!U51)&amp;""</f>
        <v/>
      </c>
      <c r="J121" s="224" t="str">
        <f>(入力シート!V51)&amp;""</f>
        <v/>
      </c>
      <c r="K121" s="219" t="str">
        <f>(入力シート!AE51)&amp;""</f>
        <v/>
      </c>
      <c r="L121" s="219" t="str">
        <f>(入力シート!AF51)&amp;""</f>
        <v/>
      </c>
      <c r="M121" s="224" t="str">
        <f>(入力シート!AG51)&amp;""</f>
        <v/>
      </c>
    </row>
    <row r="122" spans="1:13" hidden="1">
      <c r="A122" s="223">
        <v>41</v>
      </c>
      <c r="B122" s="219" t="str">
        <f>(入力シート!K52)&amp;""</f>
        <v/>
      </c>
      <c r="C122" s="219" t="str">
        <f>(入力シート!L52)&amp;""</f>
        <v/>
      </c>
      <c r="D122" s="219" t="str">
        <f>(入力シート!M52)&amp;""</f>
        <v/>
      </c>
      <c r="E122" s="219" t="str">
        <f>(入力シート!N52)&amp;""</f>
        <v/>
      </c>
      <c r="F122" s="219" t="str">
        <f>(入力シート!O52)&amp;""</f>
        <v/>
      </c>
      <c r="G122" s="219" t="str">
        <f>(入力シート!$V$4)&amp;""</f>
        <v/>
      </c>
      <c r="H122" s="219" t="str">
        <f>(入力シート!T52)&amp;""</f>
        <v/>
      </c>
      <c r="I122" s="219" t="str">
        <f>(入力シート!U52)&amp;""</f>
        <v/>
      </c>
      <c r="J122" s="224" t="str">
        <f>(入力シート!V52)&amp;""</f>
        <v/>
      </c>
      <c r="K122" s="219" t="str">
        <f>(入力シート!AE52)&amp;""</f>
        <v/>
      </c>
      <c r="L122" s="219" t="str">
        <f>(入力シート!AF52)&amp;""</f>
        <v/>
      </c>
      <c r="M122" s="224" t="str">
        <f>(入力シート!AG52)&amp;""</f>
        <v/>
      </c>
    </row>
    <row r="123" spans="1:13" hidden="1">
      <c r="A123" s="223">
        <v>42</v>
      </c>
      <c r="B123" s="219" t="str">
        <f>(入力シート!K53)&amp;""</f>
        <v/>
      </c>
      <c r="C123" s="219" t="str">
        <f>(入力シート!L53)&amp;""</f>
        <v/>
      </c>
      <c r="D123" s="219" t="str">
        <f>(入力シート!M53)&amp;""</f>
        <v/>
      </c>
      <c r="E123" s="219" t="str">
        <f>(入力シート!N53)&amp;""</f>
        <v/>
      </c>
      <c r="F123" s="219" t="str">
        <f>(入力シート!O53)&amp;""</f>
        <v/>
      </c>
      <c r="G123" s="219" t="str">
        <f>(入力シート!$V$4)&amp;""</f>
        <v/>
      </c>
      <c r="H123" s="219" t="str">
        <f>(入力シート!T53)&amp;""</f>
        <v/>
      </c>
      <c r="I123" s="219" t="str">
        <f>(入力シート!U53)&amp;""</f>
        <v/>
      </c>
      <c r="J123" s="224" t="str">
        <f>(入力シート!V53)&amp;""</f>
        <v/>
      </c>
      <c r="K123" s="219" t="str">
        <f>(入力シート!AE53)&amp;""</f>
        <v/>
      </c>
      <c r="L123" s="219" t="str">
        <f>(入力シート!AF53)&amp;""</f>
        <v/>
      </c>
      <c r="M123" s="224" t="str">
        <f>(入力シート!AG53)&amp;""</f>
        <v/>
      </c>
    </row>
    <row r="124" spans="1:13" hidden="1">
      <c r="A124" s="223">
        <v>43</v>
      </c>
      <c r="B124" s="219" t="str">
        <f>(入力シート!K54)&amp;""</f>
        <v/>
      </c>
      <c r="C124" s="219" t="str">
        <f>(入力シート!L54)&amp;""</f>
        <v/>
      </c>
      <c r="D124" s="219" t="str">
        <f>(入力シート!M54)&amp;""</f>
        <v/>
      </c>
      <c r="E124" s="219" t="str">
        <f>(入力シート!N54)&amp;""</f>
        <v/>
      </c>
      <c r="F124" s="219" t="str">
        <f>(入力シート!O54)&amp;""</f>
        <v/>
      </c>
      <c r="G124" s="219" t="str">
        <f>(入力シート!$V$4)&amp;""</f>
        <v/>
      </c>
      <c r="H124" s="219" t="str">
        <f>(入力シート!T54)&amp;""</f>
        <v/>
      </c>
      <c r="I124" s="219" t="str">
        <f>(入力シート!U54)&amp;""</f>
        <v/>
      </c>
      <c r="J124" s="224" t="str">
        <f>(入力シート!V54)&amp;""</f>
        <v/>
      </c>
      <c r="K124" s="219" t="str">
        <f>(入力シート!AE54)&amp;""</f>
        <v/>
      </c>
      <c r="L124" s="219" t="str">
        <f>(入力シート!AF54)&amp;""</f>
        <v/>
      </c>
      <c r="M124" s="224" t="str">
        <f>(入力シート!AG54)&amp;""</f>
        <v/>
      </c>
    </row>
    <row r="125" spans="1:13" hidden="1">
      <c r="A125" s="223">
        <v>44</v>
      </c>
      <c r="B125" s="219" t="str">
        <f>(入力シート!K55)&amp;""</f>
        <v/>
      </c>
      <c r="C125" s="219" t="str">
        <f>(入力シート!L55)&amp;""</f>
        <v/>
      </c>
      <c r="D125" s="219" t="str">
        <f>(入力シート!M55)&amp;""</f>
        <v/>
      </c>
      <c r="E125" s="219" t="str">
        <f>(入力シート!N55)&amp;""</f>
        <v/>
      </c>
      <c r="F125" s="219" t="str">
        <f>(入力シート!O55)&amp;""</f>
        <v/>
      </c>
      <c r="G125" s="219" t="str">
        <f>(入力シート!$V$4)&amp;""</f>
        <v/>
      </c>
      <c r="H125" s="219" t="str">
        <f>(入力シート!T55)&amp;""</f>
        <v/>
      </c>
      <c r="I125" s="219" t="str">
        <f>(入力シート!U55)&amp;""</f>
        <v/>
      </c>
      <c r="J125" s="224" t="str">
        <f>(入力シート!V55)&amp;""</f>
        <v/>
      </c>
      <c r="K125" s="219" t="str">
        <f>(入力シート!AE55)&amp;""</f>
        <v/>
      </c>
      <c r="L125" s="219" t="str">
        <f>(入力シート!AF55)&amp;""</f>
        <v/>
      </c>
      <c r="M125" s="224" t="str">
        <f>(入力シート!AG55)&amp;""</f>
        <v/>
      </c>
    </row>
    <row r="126" spans="1:13" hidden="1">
      <c r="A126" s="223">
        <v>45</v>
      </c>
      <c r="B126" s="219" t="str">
        <f>(入力シート!K56)&amp;""</f>
        <v/>
      </c>
      <c r="C126" s="219" t="str">
        <f>(入力シート!L56)&amp;""</f>
        <v/>
      </c>
      <c r="D126" s="219" t="str">
        <f>(入力シート!M56)&amp;""</f>
        <v/>
      </c>
      <c r="E126" s="219" t="str">
        <f>(入力シート!N56)&amp;""</f>
        <v/>
      </c>
      <c r="F126" s="219" t="str">
        <f>(入力シート!O56)&amp;""</f>
        <v/>
      </c>
      <c r="G126" s="219" t="str">
        <f>(入力シート!$V$4)&amp;""</f>
        <v/>
      </c>
      <c r="H126" s="219" t="str">
        <f>(入力シート!T56)&amp;""</f>
        <v/>
      </c>
      <c r="I126" s="219" t="str">
        <f>(入力シート!U56)&amp;""</f>
        <v/>
      </c>
      <c r="J126" s="224" t="str">
        <f>(入力シート!V56)&amp;""</f>
        <v/>
      </c>
      <c r="K126" s="219" t="str">
        <f>(入力シート!AE56)&amp;""</f>
        <v/>
      </c>
      <c r="L126" s="219" t="str">
        <f>(入力シート!AF56)&amp;""</f>
        <v/>
      </c>
      <c r="M126" s="224" t="str">
        <f>(入力シート!AG56)&amp;""</f>
        <v/>
      </c>
    </row>
    <row r="127" spans="1:13" hidden="1">
      <c r="A127" s="223">
        <v>46</v>
      </c>
      <c r="B127" s="219" t="str">
        <f>(入力シート!K57)&amp;""</f>
        <v/>
      </c>
      <c r="C127" s="219" t="str">
        <f>(入力シート!L57)&amp;""</f>
        <v/>
      </c>
      <c r="D127" s="219" t="str">
        <f>(入力シート!M57)&amp;""</f>
        <v/>
      </c>
      <c r="E127" s="219" t="str">
        <f>(入力シート!N57)&amp;""</f>
        <v/>
      </c>
      <c r="F127" s="219" t="str">
        <f>(入力シート!O57)&amp;""</f>
        <v/>
      </c>
      <c r="G127" s="219" t="str">
        <f>(入力シート!$V$4)&amp;""</f>
        <v/>
      </c>
      <c r="H127" s="219" t="str">
        <f>(入力シート!T57)&amp;""</f>
        <v/>
      </c>
      <c r="I127" s="219" t="str">
        <f>(入力シート!U57)&amp;""</f>
        <v/>
      </c>
      <c r="J127" s="224" t="str">
        <f>(入力シート!V57)&amp;""</f>
        <v/>
      </c>
      <c r="K127" s="219" t="str">
        <f>(入力シート!AE57)&amp;""</f>
        <v/>
      </c>
      <c r="L127" s="219" t="str">
        <f>(入力シート!AF57)&amp;""</f>
        <v/>
      </c>
      <c r="M127" s="224" t="str">
        <f>(入力シート!AG57)&amp;""</f>
        <v/>
      </c>
    </row>
    <row r="128" spans="1:13" hidden="1">
      <c r="A128" s="223">
        <v>47</v>
      </c>
      <c r="B128" s="219" t="str">
        <f>(入力シート!K58)&amp;""</f>
        <v/>
      </c>
      <c r="C128" s="219" t="str">
        <f>(入力シート!L58)&amp;""</f>
        <v/>
      </c>
      <c r="D128" s="219" t="str">
        <f>(入力シート!M58)&amp;""</f>
        <v/>
      </c>
      <c r="E128" s="219" t="str">
        <f>(入力シート!N58)&amp;""</f>
        <v/>
      </c>
      <c r="F128" s="219" t="str">
        <f>(入力シート!O58)&amp;""</f>
        <v/>
      </c>
      <c r="G128" s="219" t="str">
        <f>(入力シート!$V$4)&amp;""</f>
        <v/>
      </c>
      <c r="H128" s="219" t="str">
        <f>(入力シート!T58)&amp;""</f>
        <v/>
      </c>
      <c r="I128" s="219" t="str">
        <f>(入力シート!U58)&amp;""</f>
        <v/>
      </c>
      <c r="J128" s="224" t="str">
        <f>(入力シート!V58)&amp;""</f>
        <v/>
      </c>
      <c r="K128" s="219" t="str">
        <f>(入力シート!AE58)&amp;""</f>
        <v/>
      </c>
      <c r="L128" s="219" t="str">
        <f>(入力シート!AF58)&amp;""</f>
        <v/>
      </c>
      <c r="M128" s="224" t="str">
        <f>(入力シート!AG58)&amp;""</f>
        <v/>
      </c>
    </row>
    <row r="129" spans="1:59" hidden="1">
      <c r="A129" s="223">
        <v>48</v>
      </c>
      <c r="B129" s="219" t="str">
        <f>(入力シート!K59)&amp;""</f>
        <v/>
      </c>
      <c r="C129" s="219" t="str">
        <f>(入力シート!L59)&amp;""</f>
        <v/>
      </c>
      <c r="D129" s="219" t="str">
        <f>(入力シート!M59)&amp;""</f>
        <v/>
      </c>
      <c r="E129" s="219" t="str">
        <f>(入力シート!N59)&amp;""</f>
        <v/>
      </c>
      <c r="F129" s="219" t="str">
        <f>(入力シート!O59)&amp;""</f>
        <v/>
      </c>
      <c r="G129" s="219" t="str">
        <f>(入力シート!$V$4)&amp;""</f>
        <v/>
      </c>
      <c r="H129" s="219" t="str">
        <f>(入力シート!T59)&amp;""</f>
        <v/>
      </c>
      <c r="I129" s="219" t="str">
        <f>(入力シート!U59)&amp;""</f>
        <v/>
      </c>
      <c r="J129" s="224" t="str">
        <f>(入力シート!V59)&amp;""</f>
        <v/>
      </c>
      <c r="K129" s="219" t="str">
        <f>(入力シート!AE59)&amp;""</f>
        <v/>
      </c>
      <c r="L129" s="219" t="str">
        <f>(入力シート!AF59)&amp;""</f>
        <v/>
      </c>
      <c r="M129" s="224" t="str">
        <f>(入力シート!AG59)&amp;""</f>
        <v/>
      </c>
      <c r="AW129" s="137"/>
    </row>
    <row r="130" spans="1:59" hidden="1">
      <c r="A130" s="223">
        <v>49</v>
      </c>
      <c r="B130" s="219" t="str">
        <f>(入力シート!K60)&amp;""</f>
        <v/>
      </c>
      <c r="C130" s="219" t="str">
        <f>(入力シート!L60)&amp;""</f>
        <v/>
      </c>
      <c r="D130" s="219" t="str">
        <f>(入力シート!M60)&amp;""</f>
        <v/>
      </c>
      <c r="E130" s="219" t="str">
        <f>(入力シート!N60)&amp;""</f>
        <v/>
      </c>
      <c r="F130" s="219" t="str">
        <f>(入力シート!O60)&amp;""</f>
        <v/>
      </c>
      <c r="G130" s="219" t="str">
        <f>(入力シート!$V$4)&amp;""</f>
        <v/>
      </c>
      <c r="H130" s="219" t="str">
        <f>(入力シート!T60)&amp;""</f>
        <v/>
      </c>
      <c r="I130" s="219" t="str">
        <f>(入力シート!U60)&amp;""</f>
        <v/>
      </c>
      <c r="J130" s="224" t="str">
        <f>(入力シート!V60)&amp;""</f>
        <v/>
      </c>
      <c r="K130" s="219" t="str">
        <f>(入力シート!AE60)&amp;""</f>
        <v/>
      </c>
      <c r="L130" s="219" t="str">
        <f>(入力シート!AF60)&amp;""</f>
        <v/>
      </c>
      <c r="M130" s="224" t="str">
        <f>(入力シート!AG60)&amp;""</f>
        <v/>
      </c>
    </row>
    <row r="131" spans="1:59" hidden="1">
      <c r="A131" s="223">
        <v>50</v>
      </c>
      <c r="B131" s="219" t="str">
        <f>(入力シート!K61)&amp;""</f>
        <v/>
      </c>
      <c r="C131" s="219" t="str">
        <f>(入力シート!L61)&amp;""</f>
        <v/>
      </c>
      <c r="D131" s="219" t="str">
        <f>(入力シート!M61)&amp;""</f>
        <v/>
      </c>
      <c r="E131" s="219" t="str">
        <f>(入力シート!N61)&amp;""</f>
        <v/>
      </c>
      <c r="F131" s="219" t="str">
        <f>(入力シート!O61)&amp;""</f>
        <v/>
      </c>
      <c r="G131" s="219" t="str">
        <f>(入力シート!$V$4)&amp;""</f>
        <v/>
      </c>
      <c r="H131" s="219" t="str">
        <f>(入力シート!T61)&amp;""</f>
        <v/>
      </c>
      <c r="I131" s="219" t="str">
        <f>(入力シート!U61)&amp;""</f>
        <v/>
      </c>
      <c r="J131" s="224" t="str">
        <f>(入力シート!V61)&amp;""</f>
        <v/>
      </c>
      <c r="K131" s="219" t="str">
        <f>(入力シート!AE61)&amp;""</f>
        <v/>
      </c>
      <c r="L131" s="219" t="str">
        <f>(入力シート!AF61)&amp;""</f>
        <v/>
      </c>
      <c r="M131" s="224" t="str">
        <f>(入力シート!AG61)&amp;""</f>
        <v/>
      </c>
    </row>
    <row r="132" spans="1:59" hidden="1">
      <c r="A132" s="223">
        <v>51</v>
      </c>
      <c r="B132" s="219" t="str">
        <f>(入力シート!K62)&amp;""</f>
        <v/>
      </c>
      <c r="C132" s="219" t="str">
        <f>(入力シート!L62)&amp;""</f>
        <v/>
      </c>
      <c r="D132" s="219" t="str">
        <f>(入力シート!M62)&amp;""</f>
        <v/>
      </c>
      <c r="E132" s="219" t="str">
        <f>(入力シート!N62)&amp;""</f>
        <v/>
      </c>
      <c r="F132" s="219" t="str">
        <f>(入力シート!O62)&amp;""</f>
        <v/>
      </c>
      <c r="G132" s="219" t="str">
        <f>(入力シート!$V$4)&amp;""</f>
        <v/>
      </c>
      <c r="H132" s="219" t="str">
        <f>(入力シート!T62)&amp;""</f>
        <v/>
      </c>
      <c r="I132" s="219" t="str">
        <f>(入力シート!U62)&amp;""</f>
        <v/>
      </c>
      <c r="J132" s="224" t="str">
        <f>(入力シート!V62)&amp;""</f>
        <v/>
      </c>
      <c r="K132" s="219" t="str">
        <f>(入力シート!AE62)&amp;""</f>
        <v/>
      </c>
      <c r="L132" s="219" t="str">
        <f>(入力シート!AF62)&amp;""</f>
        <v/>
      </c>
      <c r="M132" s="224" t="str">
        <f>(入力シート!AG62)&amp;""</f>
        <v/>
      </c>
    </row>
    <row r="133" spans="1:59" hidden="1">
      <c r="A133" s="223">
        <v>52</v>
      </c>
      <c r="B133" s="219" t="str">
        <f>(入力シート!K63)&amp;""</f>
        <v/>
      </c>
      <c r="C133" s="219" t="str">
        <f>(入力シート!L63)&amp;""</f>
        <v/>
      </c>
      <c r="D133" s="219" t="str">
        <f>(入力シート!M63)&amp;""</f>
        <v/>
      </c>
      <c r="E133" s="219" t="str">
        <f>(入力シート!N63)&amp;""</f>
        <v/>
      </c>
      <c r="F133" s="219" t="str">
        <f>(入力シート!O63)&amp;""</f>
        <v/>
      </c>
      <c r="G133" s="219" t="str">
        <f>(入力シート!$V$4)&amp;""</f>
        <v/>
      </c>
      <c r="H133" s="219" t="str">
        <f>(入力シート!T63)&amp;""</f>
        <v/>
      </c>
      <c r="I133" s="219" t="str">
        <f>(入力シート!U63)&amp;""</f>
        <v/>
      </c>
      <c r="J133" s="224" t="str">
        <f>(入力シート!V63)&amp;""</f>
        <v/>
      </c>
      <c r="K133" s="219" t="str">
        <f>(入力シート!AE63)&amp;""</f>
        <v/>
      </c>
      <c r="L133" s="219" t="str">
        <f>(入力シート!AF63)&amp;""</f>
        <v/>
      </c>
      <c r="M133" s="224" t="str">
        <f>(入力シート!AG63)&amp;""</f>
        <v/>
      </c>
    </row>
    <row r="134" spans="1:59" hidden="1">
      <c r="A134" s="223">
        <v>53</v>
      </c>
      <c r="B134" s="219" t="str">
        <f>(入力シート!K64)&amp;""</f>
        <v/>
      </c>
      <c r="C134" s="219" t="str">
        <f>(入力シート!L64)&amp;""</f>
        <v/>
      </c>
      <c r="D134" s="219" t="str">
        <f>(入力シート!M64)&amp;""</f>
        <v/>
      </c>
      <c r="E134" s="219" t="str">
        <f>(入力シート!N64)&amp;""</f>
        <v/>
      </c>
      <c r="F134" s="219" t="str">
        <f>(入力シート!O64)&amp;""</f>
        <v/>
      </c>
      <c r="G134" s="219" t="str">
        <f>(入力シート!$V$4)&amp;""</f>
        <v/>
      </c>
      <c r="H134" s="219" t="str">
        <f>(入力シート!T64)&amp;""</f>
        <v/>
      </c>
      <c r="I134" s="219" t="str">
        <f>(入力シート!U64)&amp;""</f>
        <v/>
      </c>
      <c r="J134" s="224" t="str">
        <f>(入力シート!V64)&amp;""</f>
        <v/>
      </c>
      <c r="K134" s="219" t="str">
        <f>(入力シート!AE64)&amp;""</f>
        <v/>
      </c>
      <c r="L134" s="219" t="str">
        <f>(入力シート!AF64)&amp;""</f>
        <v/>
      </c>
      <c r="M134" s="224" t="str">
        <f>(入力シート!AG64)&amp;""</f>
        <v/>
      </c>
    </row>
    <row r="135" spans="1:59" hidden="1">
      <c r="A135" s="223">
        <v>54</v>
      </c>
      <c r="B135" s="219" t="str">
        <f>(入力シート!K65)&amp;""</f>
        <v/>
      </c>
      <c r="C135" s="219" t="str">
        <f>(入力シート!L65)&amp;""</f>
        <v/>
      </c>
      <c r="D135" s="219" t="str">
        <f>(入力シート!M65)&amp;""</f>
        <v/>
      </c>
      <c r="E135" s="219" t="str">
        <f>(入力シート!N65)&amp;""</f>
        <v/>
      </c>
      <c r="F135" s="219" t="str">
        <f>(入力シート!O65)&amp;""</f>
        <v/>
      </c>
      <c r="G135" s="219" t="str">
        <f>(入力シート!$V$4)&amp;""</f>
        <v/>
      </c>
      <c r="H135" s="219" t="str">
        <f>(入力シート!T65)&amp;""</f>
        <v/>
      </c>
      <c r="I135" s="219" t="str">
        <f>(入力シート!U65)&amp;""</f>
        <v/>
      </c>
      <c r="J135" s="224" t="str">
        <f>(入力シート!V65)&amp;""</f>
        <v/>
      </c>
      <c r="K135" s="219" t="str">
        <f>(入力シート!AE65)&amp;""</f>
        <v/>
      </c>
      <c r="L135" s="219" t="str">
        <f>(入力シート!AF65)&amp;""</f>
        <v/>
      </c>
      <c r="M135" s="224" t="str">
        <f>(入力シート!AG65)&amp;""</f>
        <v/>
      </c>
    </row>
    <row r="136" spans="1:59" hidden="1">
      <c r="A136" s="223">
        <v>55</v>
      </c>
      <c r="B136" s="219" t="str">
        <f>(入力シート!K66)&amp;""</f>
        <v/>
      </c>
      <c r="C136" s="219" t="str">
        <f>(入力シート!L66)&amp;""</f>
        <v/>
      </c>
      <c r="D136" s="219" t="str">
        <f>(入力シート!M66)&amp;""</f>
        <v/>
      </c>
      <c r="E136" s="219" t="str">
        <f>(入力シート!N66)&amp;""</f>
        <v/>
      </c>
      <c r="F136" s="219" t="str">
        <f>(入力シート!O66)&amp;""</f>
        <v/>
      </c>
      <c r="G136" s="219" t="str">
        <f>(入力シート!$V$4)&amp;""</f>
        <v/>
      </c>
      <c r="H136" s="219" t="str">
        <f>(入力シート!T66)&amp;""</f>
        <v/>
      </c>
      <c r="I136" s="219" t="str">
        <f>(入力シート!U66)&amp;""</f>
        <v/>
      </c>
      <c r="J136" s="224" t="str">
        <f>(入力シート!V66)&amp;""</f>
        <v/>
      </c>
      <c r="K136" s="219" t="str">
        <f>(入力シート!AE66)&amp;""</f>
        <v/>
      </c>
      <c r="L136" s="219" t="str">
        <f>(入力シート!AF66)&amp;""</f>
        <v/>
      </c>
      <c r="M136" s="224" t="str">
        <f>(入力シート!AG66)&amp;""</f>
        <v/>
      </c>
    </row>
    <row r="137" spans="1:59" hidden="1">
      <c r="A137" s="223">
        <v>56</v>
      </c>
      <c r="B137" s="219" t="str">
        <f>(入力シート!K67)&amp;""</f>
        <v/>
      </c>
      <c r="C137" s="219" t="str">
        <f>(入力シート!L67)&amp;""</f>
        <v/>
      </c>
      <c r="D137" s="219" t="str">
        <f>(入力シート!M67)&amp;""</f>
        <v/>
      </c>
      <c r="E137" s="219" t="str">
        <f>(入力シート!N67)&amp;""</f>
        <v/>
      </c>
      <c r="F137" s="219" t="str">
        <f>(入力シート!O67)&amp;""</f>
        <v/>
      </c>
      <c r="G137" s="219" t="str">
        <f>(入力シート!$V$4)&amp;""</f>
        <v/>
      </c>
      <c r="H137" s="219" t="str">
        <f>(入力シート!T67)&amp;""</f>
        <v/>
      </c>
      <c r="I137" s="219" t="str">
        <f>(入力シート!U67)&amp;""</f>
        <v/>
      </c>
      <c r="J137" s="224" t="str">
        <f>(入力シート!V67)&amp;""</f>
        <v/>
      </c>
      <c r="K137" s="219" t="str">
        <f>(入力シート!AE67)&amp;""</f>
        <v/>
      </c>
      <c r="L137" s="219" t="str">
        <f>(入力シート!AF67)&amp;""</f>
        <v/>
      </c>
      <c r="M137" s="224" t="str">
        <f>(入力シート!AG67)&amp;""</f>
        <v/>
      </c>
    </row>
    <row r="138" spans="1:59" hidden="1">
      <c r="A138" s="223">
        <v>57</v>
      </c>
      <c r="B138" s="219" t="str">
        <f>(入力シート!K68)&amp;""</f>
        <v/>
      </c>
      <c r="C138" s="219" t="str">
        <f>(入力シート!L68)&amp;""</f>
        <v/>
      </c>
      <c r="D138" s="219" t="str">
        <f>(入力シート!M68)&amp;""</f>
        <v/>
      </c>
      <c r="E138" s="219" t="str">
        <f>(入力シート!N68)&amp;""</f>
        <v/>
      </c>
      <c r="F138" s="219" t="str">
        <f>(入力シート!O68)&amp;""</f>
        <v/>
      </c>
      <c r="G138" s="219" t="str">
        <f>(入力シート!$V$4)&amp;""</f>
        <v/>
      </c>
      <c r="H138" s="219" t="str">
        <f>(入力シート!T68)&amp;""</f>
        <v/>
      </c>
      <c r="I138" s="219" t="str">
        <f>(入力シート!U68)&amp;""</f>
        <v/>
      </c>
      <c r="J138" s="224" t="str">
        <f>(入力シート!V68)&amp;""</f>
        <v/>
      </c>
      <c r="K138" s="219" t="str">
        <f>(入力シート!AE68)&amp;""</f>
        <v/>
      </c>
      <c r="L138" s="219" t="str">
        <f>(入力シート!AF68)&amp;""</f>
        <v/>
      </c>
      <c r="M138" s="224" t="str">
        <f>(入力シート!AG68)&amp;""</f>
        <v/>
      </c>
    </row>
    <row r="139" spans="1:59" hidden="1">
      <c r="A139" s="223">
        <v>58</v>
      </c>
      <c r="B139" s="219" t="str">
        <f>(入力シート!K69)&amp;""</f>
        <v/>
      </c>
      <c r="C139" s="219" t="str">
        <f>(入力シート!L69)&amp;""</f>
        <v/>
      </c>
      <c r="D139" s="219" t="str">
        <f>(入力シート!M69)&amp;""</f>
        <v/>
      </c>
      <c r="E139" s="219" t="str">
        <f>(入力シート!N69)&amp;""</f>
        <v/>
      </c>
      <c r="F139" s="219" t="str">
        <f>(入力シート!O69)&amp;""</f>
        <v/>
      </c>
      <c r="G139" s="219" t="str">
        <f>(入力シート!$V$4)&amp;""</f>
        <v/>
      </c>
      <c r="H139" s="219" t="str">
        <f>(入力シート!T69)&amp;""</f>
        <v/>
      </c>
      <c r="I139" s="219" t="str">
        <f>(入力シート!U69)&amp;""</f>
        <v/>
      </c>
      <c r="J139" s="224" t="str">
        <f>(入力シート!V69)&amp;""</f>
        <v/>
      </c>
      <c r="K139" s="219" t="str">
        <f>(入力シート!AE69)&amp;""</f>
        <v/>
      </c>
      <c r="L139" s="219" t="str">
        <f>(入力シート!AF69)&amp;""</f>
        <v/>
      </c>
      <c r="M139" s="224" t="str">
        <f>(入力シート!AG69)&amp;""</f>
        <v/>
      </c>
    </row>
    <row r="140" spans="1:59" hidden="1">
      <c r="A140" s="223">
        <v>59</v>
      </c>
      <c r="B140" s="219" t="str">
        <f>(入力シート!K70)&amp;""</f>
        <v/>
      </c>
      <c r="C140" s="219" t="str">
        <f>(入力シート!L70)&amp;""</f>
        <v/>
      </c>
      <c r="D140" s="219" t="str">
        <f>(入力シート!M70)&amp;""</f>
        <v/>
      </c>
      <c r="E140" s="219" t="str">
        <f>(入力シート!N70)&amp;""</f>
        <v/>
      </c>
      <c r="F140" s="219" t="str">
        <f>(入力シート!O70)&amp;""</f>
        <v/>
      </c>
      <c r="G140" s="219" t="str">
        <f>(入力シート!$V$4)&amp;""</f>
        <v/>
      </c>
      <c r="H140" s="219" t="str">
        <f>(入力シート!T70)&amp;""</f>
        <v/>
      </c>
      <c r="I140" s="219" t="str">
        <f>(入力シート!U70)&amp;""</f>
        <v/>
      </c>
      <c r="J140" s="224" t="str">
        <f>(入力シート!V70)&amp;""</f>
        <v/>
      </c>
      <c r="K140" s="219" t="str">
        <f>(入力シート!AE70)&amp;""</f>
        <v/>
      </c>
      <c r="L140" s="219" t="str">
        <f>(入力シート!AF70)&amp;""</f>
        <v/>
      </c>
      <c r="M140" s="224" t="str">
        <f>(入力シート!AG70)&amp;""</f>
        <v/>
      </c>
    </row>
    <row r="141" spans="1:59" hidden="1">
      <c r="A141" s="223">
        <v>60</v>
      </c>
      <c r="B141" s="219" t="str">
        <f>(入力シート!K71)&amp;""</f>
        <v/>
      </c>
      <c r="C141" s="219" t="str">
        <f>(入力シート!L71)&amp;""</f>
        <v/>
      </c>
      <c r="D141" s="219" t="str">
        <f>(入力シート!M71)&amp;""</f>
        <v/>
      </c>
      <c r="E141" s="219" t="str">
        <f>(入力シート!N71)&amp;""</f>
        <v/>
      </c>
      <c r="F141" s="219" t="str">
        <f>(入力シート!O71)&amp;""</f>
        <v/>
      </c>
      <c r="G141" s="219" t="str">
        <f>(入力シート!$V$4)&amp;""</f>
        <v/>
      </c>
      <c r="H141" s="219" t="str">
        <f>(入力シート!T71)&amp;""</f>
        <v/>
      </c>
      <c r="I141" s="219" t="str">
        <f>(入力シート!U71)&amp;""</f>
        <v/>
      </c>
      <c r="J141" s="224" t="str">
        <f>(入力シート!V71)&amp;""</f>
        <v/>
      </c>
      <c r="K141" s="219" t="str">
        <f>(入力シート!AE71)&amp;""</f>
        <v/>
      </c>
      <c r="L141" s="219" t="str">
        <f>(入力シート!AF71)&amp;""</f>
        <v/>
      </c>
      <c r="M141" s="224" t="str">
        <f>(入力シート!AG71)&amp;""</f>
        <v/>
      </c>
      <c r="AN141" s="137"/>
      <c r="BG141" s="137"/>
    </row>
    <row r="142" spans="1:59" hidden="1">
      <c r="A142" s="223">
        <v>61</v>
      </c>
      <c r="B142" s="219" t="str">
        <f>(入力シート!K72)&amp;""</f>
        <v/>
      </c>
      <c r="C142" s="219" t="str">
        <f>(入力シート!L72)&amp;""</f>
        <v/>
      </c>
      <c r="D142" s="219" t="str">
        <f>(入力シート!M72)&amp;""</f>
        <v/>
      </c>
      <c r="E142" s="219" t="str">
        <f>(入力シート!N72)&amp;""</f>
        <v/>
      </c>
      <c r="F142" s="219" t="str">
        <f>(入力シート!O72)&amp;""</f>
        <v/>
      </c>
      <c r="G142" s="219" t="str">
        <f>(入力シート!$V$4)&amp;""</f>
        <v/>
      </c>
      <c r="H142" s="219" t="str">
        <f>(入力シート!T72)&amp;""</f>
        <v/>
      </c>
      <c r="I142" s="219" t="str">
        <f>(入力シート!U72)&amp;""</f>
        <v/>
      </c>
      <c r="J142" s="224" t="str">
        <f>(入力シート!V72)&amp;""</f>
        <v/>
      </c>
      <c r="K142" s="219" t="str">
        <f>(入力シート!AE72)&amp;""</f>
        <v/>
      </c>
      <c r="L142" s="219" t="str">
        <f>(入力シート!AF72)&amp;""</f>
        <v/>
      </c>
      <c r="M142" s="224" t="str">
        <f>(入力シート!AG72)&amp;""</f>
        <v/>
      </c>
    </row>
    <row r="143" spans="1:59" hidden="1">
      <c r="A143" s="223">
        <v>62</v>
      </c>
      <c r="B143" s="219" t="str">
        <f>(入力シート!K73)&amp;""</f>
        <v/>
      </c>
      <c r="C143" s="219" t="str">
        <f>(入力シート!L73)&amp;""</f>
        <v/>
      </c>
      <c r="D143" s="219" t="str">
        <f>(入力シート!M73)&amp;""</f>
        <v/>
      </c>
      <c r="E143" s="219" t="str">
        <f>(入力シート!N73)&amp;""</f>
        <v/>
      </c>
      <c r="F143" s="219" t="str">
        <f>(入力シート!O73)&amp;""</f>
        <v/>
      </c>
      <c r="G143" s="219" t="str">
        <f>(入力シート!$V$4)&amp;""</f>
        <v/>
      </c>
      <c r="H143" s="219" t="str">
        <f>(入力シート!T73)&amp;""</f>
        <v/>
      </c>
      <c r="I143" s="219" t="str">
        <f>(入力シート!U73)&amp;""</f>
        <v/>
      </c>
      <c r="J143" s="224" t="str">
        <f>(入力シート!V73)&amp;""</f>
        <v/>
      </c>
      <c r="K143" s="219" t="str">
        <f>(入力シート!AE73)&amp;""</f>
        <v/>
      </c>
      <c r="L143" s="219" t="str">
        <f>(入力シート!AF73)&amp;""</f>
        <v/>
      </c>
      <c r="M143" s="224" t="str">
        <f>(入力シート!AG73)&amp;""</f>
        <v/>
      </c>
    </row>
    <row r="144" spans="1:59" hidden="1">
      <c r="A144" s="223">
        <v>63</v>
      </c>
      <c r="B144" s="219" t="str">
        <f>(入力シート!K74)&amp;""</f>
        <v/>
      </c>
      <c r="C144" s="219" t="str">
        <f>(入力シート!L74)&amp;""</f>
        <v/>
      </c>
      <c r="D144" s="219" t="str">
        <f>(入力シート!M74)&amp;""</f>
        <v/>
      </c>
      <c r="E144" s="219" t="str">
        <f>(入力シート!N74)&amp;""</f>
        <v/>
      </c>
      <c r="F144" s="219" t="str">
        <f>(入力シート!O74)&amp;""</f>
        <v/>
      </c>
      <c r="G144" s="219" t="str">
        <f>(入力シート!$V$4)&amp;""</f>
        <v/>
      </c>
      <c r="H144" s="219" t="str">
        <f>(入力シート!T74)&amp;""</f>
        <v/>
      </c>
      <c r="I144" s="219" t="str">
        <f>(入力シート!U74)&amp;""</f>
        <v/>
      </c>
      <c r="J144" s="224" t="str">
        <f>(入力シート!V74)&amp;""</f>
        <v/>
      </c>
      <c r="K144" s="219" t="str">
        <f>(入力シート!AE74)&amp;""</f>
        <v/>
      </c>
      <c r="L144" s="219" t="str">
        <f>(入力シート!AF74)&amp;""</f>
        <v/>
      </c>
      <c r="M144" s="224" t="str">
        <f>(入力シート!AG74)&amp;""</f>
        <v/>
      </c>
    </row>
    <row r="145" spans="1:13" hidden="1">
      <c r="A145" s="223">
        <v>64</v>
      </c>
      <c r="B145" s="219" t="str">
        <f>(入力シート!K75)&amp;""</f>
        <v/>
      </c>
      <c r="C145" s="219" t="str">
        <f>(入力シート!L75)&amp;""</f>
        <v/>
      </c>
      <c r="D145" s="219" t="str">
        <f>(入力シート!M75)&amp;""</f>
        <v/>
      </c>
      <c r="E145" s="219" t="str">
        <f>(入力シート!N75)&amp;""</f>
        <v/>
      </c>
      <c r="F145" s="219" t="str">
        <f>(入力シート!O75)&amp;""</f>
        <v/>
      </c>
      <c r="G145" s="219" t="str">
        <f>(入力シート!$V$4)&amp;""</f>
        <v/>
      </c>
      <c r="H145" s="219" t="str">
        <f>(入力シート!T75)&amp;""</f>
        <v/>
      </c>
      <c r="I145" s="219" t="str">
        <f>(入力シート!U75)&amp;""</f>
        <v/>
      </c>
      <c r="J145" s="224" t="str">
        <f>(入力シート!V75)&amp;""</f>
        <v/>
      </c>
      <c r="K145" s="219" t="str">
        <f>(入力シート!AE75)&amp;""</f>
        <v/>
      </c>
      <c r="L145" s="219" t="str">
        <f>(入力シート!AF75)&amp;""</f>
        <v/>
      </c>
      <c r="M145" s="224" t="str">
        <f>(入力シート!AG75)&amp;""</f>
        <v/>
      </c>
    </row>
    <row r="146" spans="1:13" hidden="1">
      <c r="A146" s="223">
        <v>65</v>
      </c>
      <c r="B146" s="219" t="str">
        <f>(入力シート!K76)&amp;""</f>
        <v/>
      </c>
      <c r="C146" s="219" t="str">
        <f>(入力シート!L76)&amp;""</f>
        <v/>
      </c>
      <c r="D146" s="219" t="str">
        <f>(入力シート!M76)&amp;""</f>
        <v/>
      </c>
      <c r="E146" s="219" t="str">
        <f>(入力シート!N76)&amp;""</f>
        <v/>
      </c>
      <c r="F146" s="219" t="str">
        <f>(入力シート!O76)&amp;""</f>
        <v/>
      </c>
      <c r="G146" s="219" t="str">
        <f>(入力シート!$V$4)&amp;""</f>
        <v/>
      </c>
      <c r="H146" s="219" t="str">
        <f>(入力シート!T76)&amp;""</f>
        <v/>
      </c>
      <c r="I146" s="219" t="str">
        <f>(入力シート!U76)&amp;""</f>
        <v/>
      </c>
      <c r="J146" s="224" t="str">
        <f>(入力シート!V76)&amp;""</f>
        <v/>
      </c>
      <c r="K146" s="219" t="str">
        <f>(入力シート!AE76)&amp;""</f>
        <v/>
      </c>
      <c r="L146" s="219" t="str">
        <f>(入力シート!AF76)&amp;""</f>
        <v/>
      </c>
      <c r="M146" s="224" t="str">
        <f>(入力シート!AG76)&amp;""</f>
        <v/>
      </c>
    </row>
    <row r="147" spans="1:13" hidden="1">
      <c r="A147" s="223">
        <v>66</v>
      </c>
      <c r="B147" s="219" t="str">
        <f>(入力シート!K77)&amp;""</f>
        <v/>
      </c>
      <c r="C147" s="219" t="str">
        <f>(入力シート!L77)&amp;""</f>
        <v/>
      </c>
      <c r="D147" s="219" t="str">
        <f>(入力シート!M77)&amp;""</f>
        <v/>
      </c>
      <c r="E147" s="219" t="str">
        <f>(入力シート!N77)&amp;""</f>
        <v/>
      </c>
      <c r="F147" s="219" t="str">
        <f>(入力シート!O77)&amp;""</f>
        <v/>
      </c>
      <c r="G147" s="219" t="str">
        <f>(入力シート!$V$4)&amp;""</f>
        <v/>
      </c>
      <c r="H147" s="219" t="str">
        <f>(入力シート!T77)&amp;""</f>
        <v/>
      </c>
      <c r="I147" s="219" t="str">
        <f>(入力シート!U77)&amp;""</f>
        <v/>
      </c>
      <c r="J147" s="224" t="str">
        <f>(入力シート!V77)&amp;""</f>
        <v/>
      </c>
      <c r="K147" s="219" t="str">
        <f>(入力シート!AE77)&amp;""</f>
        <v/>
      </c>
      <c r="L147" s="219" t="str">
        <f>(入力シート!AF77)&amp;""</f>
        <v/>
      </c>
      <c r="M147" s="224" t="str">
        <f>(入力シート!AG77)&amp;""</f>
        <v/>
      </c>
    </row>
    <row r="148" spans="1:13" hidden="1">
      <c r="A148" s="223">
        <v>67</v>
      </c>
      <c r="B148" s="219" t="str">
        <f>(入力シート!K78)&amp;""</f>
        <v/>
      </c>
      <c r="C148" s="219" t="str">
        <f>(入力シート!L78)&amp;""</f>
        <v/>
      </c>
      <c r="D148" s="219" t="str">
        <f>(入力シート!M78)&amp;""</f>
        <v/>
      </c>
      <c r="E148" s="219" t="str">
        <f>(入力シート!N78)&amp;""</f>
        <v/>
      </c>
      <c r="F148" s="219" t="str">
        <f>(入力シート!O78)&amp;""</f>
        <v/>
      </c>
      <c r="G148" s="219" t="str">
        <f>(入力シート!$V$4)&amp;""</f>
        <v/>
      </c>
      <c r="H148" s="219" t="str">
        <f>(入力シート!T78)&amp;""</f>
        <v/>
      </c>
      <c r="I148" s="219" t="str">
        <f>(入力シート!U78)&amp;""</f>
        <v/>
      </c>
      <c r="J148" s="224" t="str">
        <f>(入力シート!V78)&amp;""</f>
        <v/>
      </c>
      <c r="K148" s="219" t="str">
        <f>(入力シート!AE78)&amp;""</f>
        <v/>
      </c>
      <c r="L148" s="219" t="str">
        <f>(入力シート!AF78)&amp;""</f>
        <v/>
      </c>
      <c r="M148" s="224" t="str">
        <f>(入力シート!AG78)&amp;""</f>
        <v/>
      </c>
    </row>
    <row r="149" spans="1:13" hidden="1">
      <c r="A149" s="223">
        <v>68</v>
      </c>
      <c r="B149" s="219" t="str">
        <f>(入力シート!K79)&amp;""</f>
        <v/>
      </c>
      <c r="C149" s="219" t="str">
        <f>(入力シート!L79)&amp;""</f>
        <v/>
      </c>
      <c r="D149" s="219" t="str">
        <f>(入力シート!M79)&amp;""</f>
        <v/>
      </c>
      <c r="E149" s="219" t="str">
        <f>(入力シート!N79)&amp;""</f>
        <v/>
      </c>
      <c r="F149" s="219" t="str">
        <f>(入力シート!O79)&amp;""</f>
        <v/>
      </c>
      <c r="G149" s="219" t="str">
        <f>(入力シート!$V$4)&amp;""</f>
        <v/>
      </c>
      <c r="H149" s="219" t="str">
        <f>(入力シート!T79)&amp;""</f>
        <v/>
      </c>
      <c r="I149" s="219" t="str">
        <f>(入力シート!U79)&amp;""</f>
        <v/>
      </c>
      <c r="J149" s="224" t="str">
        <f>(入力シート!V79)&amp;""</f>
        <v/>
      </c>
      <c r="K149" s="219" t="str">
        <f>(入力シート!AE79)&amp;""</f>
        <v/>
      </c>
      <c r="L149" s="219" t="str">
        <f>(入力シート!AF79)&amp;""</f>
        <v/>
      </c>
      <c r="M149" s="224" t="str">
        <f>(入力シート!AG79)&amp;""</f>
        <v/>
      </c>
    </row>
    <row r="150" spans="1:13" hidden="1">
      <c r="A150" s="223">
        <v>69</v>
      </c>
      <c r="B150" s="219" t="str">
        <f>(入力シート!K80)&amp;""</f>
        <v/>
      </c>
      <c r="C150" s="219" t="str">
        <f>(入力シート!L80)&amp;""</f>
        <v/>
      </c>
      <c r="D150" s="219" t="str">
        <f>(入力シート!M80)&amp;""</f>
        <v/>
      </c>
      <c r="E150" s="219" t="str">
        <f>(入力シート!N80)&amp;""</f>
        <v/>
      </c>
      <c r="F150" s="219" t="str">
        <f>(入力シート!O80)&amp;""</f>
        <v/>
      </c>
      <c r="G150" s="219" t="str">
        <f>(入力シート!$V$4)&amp;""</f>
        <v/>
      </c>
      <c r="H150" s="219" t="str">
        <f>(入力シート!T80)&amp;""</f>
        <v/>
      </c>
      <c r="I150" s="219" t="str">
        <f>(入力シート!U80)&amp;""</f>
        <v/>
      </c>
      <c r="J150" s="224" t="str">
        <f>(入力シート!V80)&amp;""</f>
        <v/>
      </c>
      <c r="K150" s="219" t="str">
        <f>(入力シート!AE80)&amp;""</f>
        <v/>
      </c>
      <c r="L150" s="219" t="str">
        <f>(入力シート!AF80)&amp;""</f>
        <v/>
      </c>
      <c r="M150" s="224" t="str">
        <f>(入力シート!AG80)&amp;""</f>
        <v/>
      </c>
    </row>
    <row r="151" spans="1:13" hidden="1">
      <c r="A151" s="223">
        <v>70</v>
      </c>
      <c r="B151" s="219" t="str">
        <f>(入力シート!K81)&amp;""</f>
        <v/>
      </c>
      <c r="C151" s="219" t="str">
        <f>(入力シート!L81)&amp;""</f>
        <v/>
      </c>
      <c r="D151" s="219" t="str">
        <f>(入力シート!M81)&amp;""</f>
        <v/>
      </c>
      <c r="E151" s="219" t="str">
        <f>(入力シート!N81)&amp;""</f>
        <v/>
      </c>
      <c r="F151" s="219" t="str">
        <f>(入力シート!O81)&amp;""</f>
        <v/>
      </c>
      <c r="G151" s="219" t="str">
        <f>(入力シート!$V$4)&amp;""</f>
        <v/>
      </c>
      <c r="H151" s="219" t="str">
        <f>(入力シート!T81)&amp;""</f>
        <v/>
      </c>
      <c r="I151" s="219" t="str">
        <f>(入力シート!U81)&amp;""</f>
        <v/>
      </c>
      <c r="J151" s="224" t="str">
        <f>(入力シート!V81)&amp;""</f>
        <v/>
      </c>
      <c r="K151" s="219" t="str">
        <f>(入力シート!AE81)&amp;""</f>
        <v/>
      </c>
      <c r="L151" s="219" t="str">
        <f>(入力シート!AF81)&amp;""</f>
        <v/>
      </c>
      <c r="M151" s="224" t="str">
        <f>(入力シート!AG81)&amp;""</f>
        <v/>
      </c>
    </row>
    <row r="152" spans="1:13" hidden="1">
      <c r="A152" s="223">
        <v>71</v>
      </c>
      <c r="B152" s="219" t="str">
        <f>(入力シート!K82)&amp;""</f>
        <v/>
      </c>
      <c r="C152" s="219" t="str">
        <f>(入力シート!L82)&amp;""</f>
        <v/>
      </c>
      <c r="D152" s="219" t="str">
        <f>(入力シート!M82)&amp;""</f>
        <v/>
      </c>
      <c r="E152" s="219" t="str">
        <f>(入力シート!N82)&amp;""</f>
        <v/>
      </c>
      <c r="F152" s="219" t="str">
        <f>(入力シート!O82)&amp;""</f>
        <v/>
      </c>
      <c r="G152" s="219" t="str">
        <f>(入力シート!$V$4)&amp;""</f>
        <v/>
      </c>
      <c r="H152" s="219" t="str">
        <f>(入力シート!T82)&amp;""</f>
        <v/>
      </c>
      <c r="I152" s="219" t="str">
        <f>(入力シート!U82)&amp;""</f>
        <v/>
      </c>
      <c r="J152" s="224" t="str">
        <f>(入力シート!V82)&amp;""</f>
        <v/>
      </c>
      <c r="K152" s="219" t="str">
        <f>(入力シート!AE82)&amp;""</f>
        <v/>
      </c>
      <c r="L152" s="219" t="str">
        <f>(入力シート!AF82)&amp;""</f>
        <v/>
      </c>
      <c r="M152" s="224" t="str">
        <f>(入力シート!AG82)&amp;""</f>
        <v/>
      </c>
    </row>
    <row r="153" spans="1:13" hidden="1">
      <c r="A153" s="223">
        <v>72</v>
      </c>
      <c r="B153" s="219" t="str">
        <f>(入力シート!K83)&amp;""</f>
        <v/>
      </c>
      <c r="C153" s="219" t="str">
        <f>(入力シート!L83)&amp;""</f>
        <v/>
      </c>
      <c r="D153" s="219" t="str">
        <f>(入力シート!M83)&amp;""</f>
        <v/>
      </c>
      <c r="E153" s="219" t="str">
        <f>(入力シート!N83)&amp;""</f>
        <v/>
      </c>
      <c r="F153" s="219" t="str">
        <f>(入力シート!O83)&amp;""</f>
        <v/>
      </c>
      <c r="G153" s="219" t="str">
        <f>(入力シート!$V$4)&amp;""</f>
        <v/>
      </c>
      <c r="H153" s="219" t="str">
        <f>(入力シート!T83)&amp;""</f>
        <v/>
      </c>
      <c r="I153" s="219" t="str">
        <f>(入力シート!U83)&amp;""</f>
        <v/>
      </c>
      <c r="J153" s="224" t="str">
        <f>(入力シート!V83)&amp;""</f>
        <v/>
      </c>
      <c r="K153" s="219" t="str">
        <f>(入力シート!AE83)&amp;""</f>
        <v/>
      </c>
      <c r="L153" s="219" t="str">
        <f>(入力シート!AF83)&amp;""</f>
        <v/>
      </c>
      <c r="M153" s="224" t="str">
        <f>(入力シート!AG83)&amp;""</f>
        <v/>
      </c>
    </row>
    <row r="154" spans="1:13" hidden="1">
      <c r="A154" s="223">
        <v>73</v>
      </c>
      <c r="B154" s="219" t="str">
        <f>(入力シート!K84)&amp;""</f>
        <v/>
      </c>
      <c r="C154" s="219" t="str">
        <f>(入力シート!L84)&amp;""</f>
        <v/>
      </c>
      <c r="D154" s="219" t="str">
        <f>(入力シート!M84)&amp;""</f>
        <v/>
      </c>
      <c r="E154" s="219" t="str">
        <f>(入力シート!N84)&amp;""</f>
        <v/>
      </c>
      <c r="F154" s="219" t="str">
        <f>(入力シート!O84)&amp;""</f>
        <v/>
      </c>
      <c r="G154" s="219" t="str">
        <f>(入力シート!$V$4)&amp;""</f>
        <v/>
      </c>
      <c r="H154" s="219" t="str">
        <f>(入力シート!T84)&amp;""</f>
        <v/>
      </c>
      <c r="I154" s="219" t="str">
        <f>(入力シート!U84)&amp;""</f>
        <v/>
      </c>
      <c r="J154" s="224" t="str">
        <f>(入力シート!V84)&amp;""</f>
        <v/>
      </c>
      <c r="K154" s="219" t="str">
        <f>(入力シート!AE84)&amp;""</f>
        <v/>
      </c>
      <c r="L154" s="219" t="str">
        <f>(入力シート!AF84)&amp;""</f>
        <v/>
      </c>
      <c r="M154" s="224" t="str">
        <f>(入力シート!AG84)&amp;""</f>
        <v/>
      </c>
    </row>
    <row r="155" spans="1:13" hidden="1">
      <c r="A155" s="223">
        <v>74</v>
      </c>
      <c r="B155" s="219" t="str">
        <f>(入力シート!K85)&amp;""</f>
        <v/>
      </c>
      <c r="C155" s="219" t="str">
        <f>(入力シート!L85)&amp;""</f>
        <v/>
      </c>
      <c r="D155" s="219" t="str">
        <f>(入力シート!M85)&amp;""</f>
        <v/>
      </c>
      <c r="E155" s="219" t="str">
        <f>(入力シート!N85)&amp;""</f>
        <v/>
      </c>
      <c r="F155" s="219" t="str">
        <f>(入力シート!O85)&amp;""</f>
        <v/>
      </c>
      <c r="G155" s="219" t="str">
        <f>(入力シート!$V$4)&amp;""</f>
        <v/>
      </c>
      <c r="H155" s="219" t="str">
        <f>(入力シート!T85)&amp;""</f>
        <v/>
      </c>
      <c r="I155" s="219" t="str">
        <f>(入力シート!U85)&amp;""</f>
        <v/>
      </c>
      <c r="J155" s="224" t="str">
        <f>(入力シート!V85)&amp;""</f>
        <v/>
      </c>
      <c r="K155" s="219" t="str">
        <f>(入力シート!AE85)&amp;""</f>
        <v/>
      </c>
      <c r="L155" s="219" t="str">
        <f>(入力シート!AF85)&amp;""</f>
        <v/>
      </c>
      <c r="M155" s="224" t="str">
        <f>(入力シート!AG85)&amp;""</f>
        <v/>
      </c>
    </row>
    <row r="156" spans="1:13" hidden="1">
      <c r="A156" s="223">
        <v>75</v>
      </c>
      <c r="B156" s="219" t="str">
        <f>(入力シート!K86)&amp;""</f>
        <v/>
      </c>
      <c r="C156" s="219" t="str">
        <f>(入力シート!L86)&amp;""</f>
        <v/>
      </c>
      <c r="D156" s="219" t="str">
        <f>(入力シート!M86)&amp;""</f>
        <v/>
      </c>
      <c r="E156" s="219" t="str">
        <f>(入力シート!N86)&amp;""</f>
        <v/>
      </c>
      <c r="F156" s="219" t="str">
        <f>(入力シート!O86)&amp;""</f>
        <v/>
      </c>
      <c r="G156" s="219" t="str">
        <f>(入力シート!$V$4)&amp;""</f>
        <v/>
      </c>
      <c r="H156" s="219" t="str">
        <f>(入力シート!T86)&amp;""</f>
        <v/>
      </c>
      <c r="I156" s="219" t="str">
        <f>(入力シート!U86)&amp;""</f>
        <v/>
      </c>
      <c r="J156" s="224" t="str">
        <f>(入力シート!V86)&amp;""</f>
        <v/>
      </c>
      <c r="K156" s="219" t="str">
        <f>(入力シート!AE86)&amp;""</f>
        <v/>
      </c>
      <c r="L156" s="219" t="str">
        <f>(入力シート!AF86)&amp;""</f>
        <v/>
      </c>
      <c r="M156" s="224" t="str">
        <f>(入力シート!AG86)&amp;""</f>
        <v/>
      </c>
    </row>
    <row r="157" spans="1:13" hidden="1">
      <c r="A157" s="223">
        <v>76</v>
      </c>
      <c r="B157" s="219" t="str">
        <f>(入力シート!K87)&amp;""</f>
        <v/>
      </c>
      <c r="C157" s="219" t="str">
        <f>(入力シート!L87)&amp;""</f>
        <v/>
      </c>
      <c r="D157" s="219" t="str">
        <f>(入力シート!M87)&amp;""</f>
        <v/>
      </c>
      <c r="E157" s="219" t="str">
        <f>(入力シート!N87)&amp;""</f>
        <v/>
      </c>
      <c r="F157" s="219" t="str">
        <f>(入力シート!O87)&amp;""</f>
        <v/>
      </c>
      <c r="G157" s="219" t="str">
        <f>(入力シート!$V$4)&amp;""</f>
        <v/>
      </c>
      <c r="H157" s="219" t="str">
        <f>(入力シート!T87)&amp;""</f>
        <v/>
      </c>
      <c r="I157" s="219" t="str">
        <f>(入力シート!U87)&amp;""</f>
        <v/>
      </c>
      <c r="J157" s="224" t="str">
        <f>(入力シート!V87)&amp;""</f>
        <v/>
      </c>
      <c r="K157" s="219" t="str">
        <f>(入力シート!AE87)&amp;""</f>
        <v/>
      </c>
      <c r="L157" s="219" t="str">
        <f>(入力シート!AF87)&amp;""</f>
        <v/>
      </c>
      <c r="M157" s="224" t="str">
        <f>(入力シート!AG87)&amp;""</f>
        <v/>
      </c>
    </row>
    <row r="158" spans="1:13" hidden="1">
      <c r="A158" s="223">
        <v>77</v>
      </c>
      <c r="B158" s="219" t="str">
        <f>(入力シート!K88)&amp;""</f>
        <v/>
      </c>
      <c r="C158" s="219" t="str">
        <f>(入力シート!L88)&amp;""</f>
        <v/>
      </c>
      <c r="D158" s="219" t="str">
        <f>(入力シート!M88)&amp;""</f>
        <v/>
      </c>
      <c r="E158" s="219" t="str">
        <f>(入力シート!N88)&amp;""</f>
        <v/>
      </c>
      <c r="F158" s="219" t="str">
        <f>(入力シート!O88)&amp;""</f>
        <v/>
      </c>
      <c r="G158" s="219" t="str">
        <f>(入力シート!$V$4)&amp;""</f>
        <v/>
      </c>
      <c r="H158" s="219" t="str">
        <f>(入力シート!T88)&amp;""</f>
        <v/>
      </c>
      <c r="I158" s="219" t="str">
        <f>(入力シート!U88)&amp;""</f>
        <v/>
      </c>
      <c r="J158" s="224" t="str">
        <f>(入力シート!V88)&amp;""</f>
        <v/>
      </c>
      <c r="K158" s="219" t="str">
        <f>(入力シート!AE88)&amp;""</f>
        <v/>
      </c>
      <c r="L158" s="219" t="str">
        <f>(入力シート!AF88)&amp;""</f>
        <v/>
      </c>
      <c r="M158" s="224" t="str">
        <f>(入力シート!AG88)&amp;""</f>
        <v/>
      </c>
    </row>
    <row r="159" spans="1:13" hidden="1">
      <c r="A159" s="223">
        <v>78</v>
      </c>
      <c r="B159" s="219" t="str">
        <f>(入力シート!K89)&amp;""</f>
        <v/>
      </c>
      <c r="C159" s="219" t="str">
        <f>(入力シート!L89)&amp;""</f>
        <v/>
      </c>
      <c r="D159" s="219" t="str">
        <f>(入力シート!M89)&amp;""</f>
        <v/>
      </c>
      <c r="E159" s="219" t="str">
        <f>(入力シート!N89)&amp;""</f>
        <v/>
      </c>
      <c r="F159" s="219" t="str">
        <f>(入力シート!O89)&amp;""</f>
        <v/>
      </c>
      <c r="G159" s="219" t="str">
        <f>(入力シート!$V$4)&amp;""</f>
        <v/>
      </c>
      <c r="H159" s="219" t="str">
        <f>(入力シート!T89)&amp;""</f>
        <v/>
      </c>
      <c r="I159" s="219" t="str">
        <f>(入力シート!U89)&amp;""</f>
        <v/>
      </c>
      <c r="J159" s="224" t="str">
        <f>(入力シート!V89)&amp;""</f>
        <v/>
      </c>
      <c r="K159" s="219" t="str">
        <f>(入力シート!AE89)&amp;""</f>
        <v/>
      </c>
      <c r="L159" s="219" t="str">
        <f>(入力シート!AF89)&amp;""</f>
        <v/>
      </c>
      <c r="M159" s="224" t="str">
        <f>(入力シート!AG89)&amp;""</f>
        <v/>
      </c>
    </row>
    <row r="160" spans="1:13" hidden="1">
      <c r="A160" s="223">
        <v>79</v>
      </c>
      <c r="B160" s="219" t="str">
        <f>(入力シート!K90)&amp;""</f>
        <v/>
      </c>
      <c r="C160" s="219" t="str">
        <f>(入力シート!L90)&amp;""</f>
        <v/>
      </c>
      <c r="D160" s="219" t="str">
        <f>(入力シート!M90)&amp;""</f>
        <v/>
      </c>
      <c r="E160" s="219" t="str">
        <f>(入力シート!N90)&amp;""</f>
        <v/>
      </c>
      <c r="F160" s="219" t="str">
        <f>(入力シート!O90)&amp;""</f>
        <v/>
      </c>
      <c r="G160" s="219" t="str">
        <f>(入力シート!$V$4)&amp;""</f>
        <v/>
      </c>
      <c r="H160" s="219" t="str">
        <f>(入力シート!T90)&amp;""</f>
        <v/>
      </c>
      <c r="I160" s="219" t="str">
        <f>(入力シート!U90)&amp;""</f>
        <v/>
      </c>
      <c r="J160" s="224" t="str">
        <f>(入力シート!V90)&amp;""</f>
        <v/>
      </c>
      <c r="K160" s="219" t="str">
        <f>(入力シート!AE90)&amp;""</f>
        <v/>
      </c>
      <c r="L160" s="219" t="str">
        <f>(入力シート!AF90)&amp;""</f>
        <v/>
      </c>
      <c r="M160" s="224" t="str">
        <f>(入力シート!AG90)&amp;""</f>
        <v/>
      </c>
    </row>
    <row r="161" spans="1:63" ht="13.5" thickBot="1">
      <c r="A161" s="225">
        <v>80</v>
      </c>
      <c r="B161" s="226" t="str">
        <f>(入力シート!K91)&amp;""</f>
        <v/>
      </c>
      <c r="C161" s="226" t="str">
        <f>(入力シート!L91)&amp;""</f>
        <v/>
      </c>
      <c r="D161" s="226" t="str">
        <f>(入力シート!M91)&amp;""</f>
        <v/>
      </c>
      <c r="E161" s="226" t="str">
        <f>(入力シート!N91)&amp;""</f>
        <v/>
      </c>
      <c r="F161" s="226" t="str">
        <f>(入力シート!O91)&amp;""</f>
        <v/>
      </c>
      <c r="G161" s="226" t="str">
        <f>(入力シート!$V$4)&amp;""</f>
        <v/>
      </c>
      <c r="H161" s="226" t="str">
        <f>(入力シート!T91)&amp;""</f>
        <v/>
      </c>
      <c r="I161" s="226" t="str">
        <f>(入力シート!U91)&amp;""</f>
        <v/>
      </c>
      <c r="J161" s="227" t="str">
        <f>(入力シート!V91)&amp;""</f>
        <v/>
      </c>
      <c r="K161" s="226" t="str">
        <f>(入力シート!AE91)&amp;""</f>
        <v/>
      </c>
      <c r="L161" s="226" t="str">
        <f>(入力シート!AF91)&amp;""</f>
        <v/>
      </c>
      <c r="M161" s="227" t="str">
        <f>(入力シート!AG91)&amp;""</f>
        <v/>
      </c>
      <c r="BK161" s="10"/>
    </row>
  </sheetData>
  <sheetProtection sheet="1" objects="1" scenarios="1"/>
  <phoneticPr fontId="2"/>
  <conditionalFormatting sqref="B2:M161">
    <cfRule type="expression" dxfId="1" priority="1">
      <formula>$B2="女"</formula>
    </cfRule>
    <cfRule type="expression" dxfId="0" priority="2">
      <formula>$B2="男"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種目コード</vt:lpstr>
      <vt:lpstr>入力シート</vt:lpstr>
      <vt:lpstr>一覧表①</vt:lpstr>
      <vt:lpstr>一覧表②</vt:lpstr>
      <vt:lpstr>集計用</vt:lpstr>
      <vt:lpstr>一覧表①!Print_Area</vt:lpstr>
      <vt:lpstr>一覧表②!Print_Area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Kage</dc:creator>
  <cp:lastModifiedBy>s.kage</cp:lastModifiedBy>
  <cp:lastPrinted>2021-03-04T01:49:22Z</cp:lastPrinted>
  <dcterms:created xsi:type="dcterms:W3CDTF">2015-01-23T07:07:22Z</dcterms:created>
  <dcterms:modified xsi:type="dcterms:W3CDTF">2022-02-26T00:59:55Z</dcterms:modified>
</cp:coreProperties>
</file>